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Vladimír\vem klub\fichtel 2025\"/>
    </mc:Choice>
  </mc:AlternateContent>
  <xr:revisionPtr revIDLastSave="0" documentId="8_{B2B22CF3-BCE3-427A-A2CD-CBF402D03C2D}" xr6:coauthVersionLast="47" xr6:coauthVersionMax="47" xr10:uidLastSave="{00000000-0000-0000-0000-000000000000}"/>
  <bookViews>
    <workbookView xWindow="-120" yWindow="-120" windowWidth="29040" windowHeight="15720" tabRatio="781" activeTab="4" xr2:uid="{00000000-000D-0000-FFFF-FFFF00000000}"/>
  </bookViews>
  <sheets>
    <sheet name="Vet.klas. S" sheetId="23" r:id="rId1"/>
    <sheet name="Vet.klas." sheetId="22" r:id="rId2"/>
    <sheet name="Vet.S" sheetId="27" r:id="rId3"/>
    <sheet name="Vet. B" sheetId="18" r:id="rId4"/>
    <sheet name="Vet. A" sheetId="19" r:id="rId5"/>
    <sheet name="Kat. III" sheetId="26" r:id="rId6"/>
    <sheet name="Kat II." sheetId="9" r:id="rId7"/>
    <sheet name="Kat I." sheetId="21" r:id="rId8"/>
    <sheet name="Kat.E" sheetId="24" r:id="rId9"/>
  </sheets>
  <externalReferences>
    <externalReference r:id="rId10"/>
  </externalReferences>
  <definedNames>
    <definedName name="Jiné_důvody" localSheetId="5">'[1]Vet. B'!#REF!</definedName>
    <definedName name="Jiné_důvody" localSheetId="8">'Vet. B'!#REF!</definedName>
    <definedName name="Jiné_důvody" localSheetId="1">'Vet.klas.'!#REF!</definedName>
    <definedName name="Jiné_důvody" localSheetId="0">'Vet.klas. S'!#REF!</definedName>
    <definedName name="Jiné_důvody">'Vet. B'!#REF!</definedName>
    <definedName name="_xlnm.Print_Titles" localSheetId="5">'Kat. III'!$1:$6</definedName>
    <definedName name="_xlnm.Print_Area" localSheetId="7">'Kat I.'!$B$1:$O$13</definedName>
    <definedName name="_xlnm.Print_Area" localSheetId="6">'Kat II.'!$B$1:$Q$16</definedName>
    <definedName name="_xlnm.Print_Area" localSheetId="5">'Kat. III'!$B$1:$Q$36</definedName>
    <definedName name="_xlnm.Print_Area" localSheetId="8">Kat.E!$B$1:$O$9</definedName>
    <definedName name="_xlnm.Print_Area" localSheetId="4">'Vet. A'!$B$1:$Q$55</definedName>
    <definedName name="_xlnm.Print_Area" localSheetId="3">'Vet. B'!$B$1:$Q$44</definedName>
    <definedName name="_xlnm.Print_Area" localSheetId="1">'Vet.klas.'!$B$1:$Q$16</definedName>
    <definedName name="_xlnm.Print_Area" localSheetId="0">'Vet.klas. S'!$B$1:$Q$19</definedName>
    <definedName name="_xlnm.Print_Area" localSheetId="2">Vet.S!$A$1:$P$11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3" l="1"/>
  <c r="P25" i="26"/>
  <c r="P8" i="26"/>
  <c r="P25" i="19" l="1"/>
  <c r="N10" i="21"/>
  <c r="N12" i="21"/>
  <c r="N13" i="21"/>
  <c r="N9" i="21"/>
  <c r="P17" i="19"/>
  <c r="P16" i="19"/>
  <c r="P27" i="18"/>
  <c r="P31" i="18"/>
  <c r="P39" i="18"/>
  <c r="P7" i="18"/>
  <c r="P11" i="18"/>
  <c r="P25" i="18"/>
  <c r="P15" i="18"/>
  <c r="P32" i="18"/>
  <c r="P44" i="18"/>
  <c r="P36" i="18"/>
  <c r="P30" i="18"/>
  <c r="P11" i="22"/>
  <c r="P16" i="22"/>
  <c r="P7" i="22"/>
  <c r="P8" i="22"/>
  <c r="P9" i="22"/>
  <c r="P12" i="22"/>
  <c r="P11" i="23"/>
  <c r="P10" i="23"/>
  <c r="P7" i="23"/>
  <c r="P18" i="23"/>
  <c r="P19" i="23"/>
  <c r="P13" i="23"/>
  <c r="P19" i="19"/>
  <c r="O9" i="27"/>
  <c r="O11" i="27"/>
  <c r="O7" i="27"/>
  <c r="O8" i="27"/>
  <c r="O10" i="27"/>
  <c r="P10" i="26"/>
  <c r="P21" i="26"/>
  <c r="P29" i="26"/>
  <c r="P31" i="26"/>
  <c r="P7" i="26"/>
  <c r="P28" i="26"/>
  <c r="P19" i="26"/>
  <c r="P30" i="26"/>
  <c r="P15" i="26"/>
  <c r="P16" i="26"/>
  <c r="P27" i="26"/>
  <c r="P26" i="26"/>
  <c r="P32" i="26"/>
  <c r="P23" i="26"/>
  <c r="P17" i="26"/>
  <c r="P33" i="26"/>
  <c r="P20" i="26"/>
  <c r="P22" i="26"/>
  <c r="P18" i="26"/>
  <c r="P12" i="26"/>
  <c r="P34" i="26"/>
  <c r="P35" i="26"/>
  <c r="P36" i="26"/>
  <c r="P11" i="26"/>
  <c r="P13" i="26"/>
  <c r="P14" i="26"/>
  <c r="P9" i="26"/>
  <c r="P24" i="26"/>
  <c r="Q25" i="26" l="1"/>
  <c r="Q8" i="26"/>
  <c r="P8" i="27"/>
  <c r="P10" i="27"/>
  <c r="P11" i="27"/>
  <c r="P7" i="27"/>
  <c r="P9" i="27"/>
  <c r="Q20" i="26"/>
  <c r="Q26" i="26"/>
  <c r="Q30" i="26"/>
  <c r="Q7" i="26"/>
  <c r="Q35" i="26"/>
  <c r="Q36" i="26"/>
  <c r="Q23" i="26"/>
  <c r="Q16" i="26"/>
  <c r="Q19" i="26"/>
  <c r="Q29" i="26"/>
  <c r="Q9" i="26"/>
  <c r="Q22" i="26"/>
  <c r="Q13" i="26"/>
  <c r="Q12" i="26"/>
  <c r="Q10" i="26"/>
  <c r="Q24" i="26"/>
  <c r="Q11" i="26"/>
  <c r="Q33" i="26"/>
  <c r="Q17" i="26"/>
  <c r="Q27" i="26"/>
  <c r="Q31" i="26"/>
  <c r="Q14" i="26"/>
  <c r="Q34" i="26"/>
  <c r="Q18" i="26"/>
  <c r="Q32" i="26"/>
  <c r="Q15" i="26"/>
  <c r="Q28" i="26"/>
  <c r="Q21" i="26"/>
  <c r="P34" i="19"/>
  <c r="P27" i="19"/>
  <c r="P13" i="19"/>
  <c r="P40" i="19"/>
  <c r="P19" i="18"/>
  <c r="P13" i="18"/>
  <c r="P18" i="18"/>
  <c r="P26" i="18"/>
  <c r="P17" i="18"/>
  <c r="P9" i="18"/>
  <c r="P10" i="18"/>
  <c r="P17" i="23"/>
  <c r="P8" i="23"/>
  <c r="Q14" i="23" s="1"/>
  <c r="N9" i="24"/>
  <c r="N8" i="24"/>
  <c r="N7" i="24"/>
  <c r="P13" i="22"/>
  <c r="P21" i="18"/>
  <c r="P24" i="18"/>
  <c r="P16" i="18"/>
  <c r="P16" i="23"/>
  <c r="P42" i="18"/>
  <c r="P43" i="18"/>
  <c r="P38" i="18"/>
  <c r="P29" i="19"/>
  <c r="P44" i="19"/>
  <c r="N8" i="21"/>
  <c r="N11" i="21"/>
  <c r="P51" i="19"/>
  <c r="P40" i="18"/>
  <c r="P29" i="18"/>
  <c r="P34" i="18"/>
  <c r="P33" i="18"/>
  <c r="P12" i="23"/>
  <c r="P52" i="19"/>
  <c r="P35" i="19"/>
  <c r="P12" i="9"/>
  <c r="N7" i="21"/>
  <c r="P11" i="9"/>
  <c r="P16" i="9"/>
  <c r="P8" i="9"/>
  <c r="P10" i="9"/>
  <c r="P13" i="9"/>
  <c r="P9" i="9"/>
  <c r="P15" i="9"/>
  <c r="P7" i="9"/>
  <c r="P14" i="9"/>
  <c r="P42" i="19"/>
  <c r="P18" i="19"/>
  <c r="P53" i="19"/>
  <c r="P43" i="19"/>
  <c r="P47" i="19"/>
  <c r="P28" i="19"/>
  <c r="P26" i="19"/>
  <c r="P11" i="19"/>
  <c r="P48" i="19"/>
  <c r="P54" i="19"/>
  <c r="P41" i="19"/>
  <c r="P9" i="19"/>
  <c r="P7" i="19"/>
  <c r="P39" i="19"/>
  <c r="P55" i="19"/>
  <c r="P12" i="19"/>
  <c r="P23" i="19"/>
  <c r="P46" i="19"/>
  <c r="P22" i="19"/>
  <c r="P14" i="19"/>
  <c r="P38" i="19"/>
  <c r="P20" i="19"/>
  <c r="P45" i="19"/>
  <c r="P31" i="19"/>
  <c r="P30" i="19"/>
  <c r="P36" i="19"/>
  <c r="P21" i="19"/>
  <c r="P49" i="19"/>
  <c r="P50" i="19"/>
  <c r="P32" i="19"/>
  <c r="P33" i="19"/>
  <c r="P15" i="19"/>
  <c r="P37" i="19"/>
  <c r="P24" i="19"/>
  <c r="P10" i="19"/>
  <c r="P23" i="18"/>
  <c r="P35" i="18"/>
  <c r="P28" i="18"/>
  <c r="P41" i="18"/>
  <c r="P8" i="18"/>
  <c r="P22" i="18"/>
  <c r="P14" i="18"/>
  <c r="P12" i="18"/>
  <c r="P37" i="18"/>
  <c r="P20" i="18"/>
  <c r="P14" i="22"/>
  <c r="P10" i="22"/>
  <c r="P15" i="22"/>
  <c r="P15" i="23"/>
  <c r="P9" i="23"/>
  <c r="Q11" i="23" l="1"/>
  <c r="Q25" i="19"/>
  <c r="Q10" i="23"/>
  <c r="Q7" i="23"/>
  <c r="Q18" i="23"/>
  <c r="Q19" i="23"/>
  <c r="Q13" i="23"/>
  <c r="O10" i="21"/>
  <c r="O12" i="21"/>
  <c r="O13" i="21"/>
  <c r="O9" i="21"/>
  <c r="Q16" i="19"/>
  <c r="Q17" i="19"/>
  <c r="Q27" i="18"/>
  <c r="Q31" i="18"/>
  <c r="Q39" i="18"/>
  <c r="Q7" i="18"/>
  <c r="Q11" i="18"/>
  <c r="Q25" i="18"/>
  <c r="Q15" i="18"/>
  <c r="Q32" i="18"/>
  <c r="Q44" i="18"/>
  <c r="Q30" i="18"/>
  <c r="Q36" i="18"/>
  <c r="Q11" i="22"/>
  <c r="Q7" i="22"/>
  <c r="Q12" i="22"/>
  <c r="Q16" i="22"/>
  <c r="Q8" i="22"/>
  <c r="Q9" i="22"/>
  <c r="Q19" i="19"/>
  <c r="Q55" i="19"/>
  <c r="Q52" i="19"/>
  <c r="Q12" i="23"/>
  <c r="Q19" i="18"/>
  <c r="Q37" i="19"/>
  <c r="Q50" i="19"/>
  <c r="O9" i="24"/>
  <c r="O8" i="21"/>
  <c r="Q10" i="18"/>
  <c r="Q13" i="18"/>
  <c r="O7" i="24"/>
  <c r="O8" i="24"/>
  <c r="O11" i="21"/>
  <c r="Q14" i="9"/>
  <c r="Q15" i="9"/>
  <c r="Q9" i="9"/>
  <c r="Q16" i="9"/>
  <c r="Q8" i="9"/>
  <c r="Q12" i="9"/>
  <c r="Q13" i="9"/>
  <c r="Q9" i="19"/>
  <c r="Q34" i="19"/>
  <c r="Q13" i="19"/>
  <c r="Q15" i="19"/>
  <c r="Q46" i="19"/>
  <c r="Q27" i="19"/>
  <c r="Q36" i="19"/>
  <c r="Q26" i="19"/>
  <c r="Q30" i="19"/>
  <c r="Q12" i="19"/>
  <c r="Q44" i="19"/>
  <c r="Q29" i="19"/>
  <c r="Q51" i="19"/>
  <c r="Q48" i="19"/>
  <c r="Q28" i="19"/>
  <c r="Q18" i="19"/>
  <c r="Q9" i="18"/>
  <c r="Q26" i="18"/>
  <c r="Q17" i="18"/>
  <c r="Q18" i="18"/>
  <c r="Q21" i="18"/>
  <c r="Q35" i="18"/>
  <c r="Q28" i="18"/>
  <c r="Q23" i="18"/>
  <c r="Q33" i="18"/>
  <c r="Q41" i="18"/>
  <c r="Q40" i="18"/>
  <c r="Q14" i="18"/>
  <c r="Q10" i="22"/>
  <c r="Q15" i="22"/>
  <c r="Q8" i="23"/>
  <c r="Q17" i="23"/>
  <c r="Q9" i="23"/>
  <c r="Q15" i="23"/>
  <c r="Q11" i="9"/>
  <c r="Q43" i="19"/>
  <c r="Q21" i="19"/>
  <c r="Q31" i="19"/>
  <c r="Q14" i="19"/>
  <c r="Q53" i="19"/>
  <c r="Q23" i="19"/>
  <c r="Q45" i="19"/>
  <c r="Q32" i="19"/>
  <c r="Q8" i="18"/>
  <c r="Q43" i="18"/>
  <c r="Q16" i="23"/>
  <c r="Q39" i="19"/>
  <c r="Q29" i="18"/>
  <c r="Q7" i="9"/>
  <c r="Q14" i="22"/>
  <c r="Q12" i="18"/>
  <c r="O7" i="21"/>
  <c r="Q10" i="9"/>
  <c r="Q42" i="19"/>
  <c r="Q40" i="19"/>
  <c r="Q24" i="19"/>
  <c r="Q38" i="19"/>
  <c r="Q35" i="19"/>
  <c r="Q33" i="19"/>
  <c r="Q7" i="19"/>
  <c r="Q16" i="18"/>
  <c r="Q37" i="18"/>
  <c r="Q11" i="19"/>
  <c r="Q13" i="22"/>
  <c r="Q38" i="18"/>
  <c r="Q47" i="19"/>
  <c r="Q49" i="19"/>
  <c r="Q41" i="19"/>
  <c r="Q22" i="19"/>
  <c r="Q20" i="19"/>
  <c r="Q54" i="19"/>
  <c r="Q42" i="18"/>
  <c r="Q22" i="18"/>
  <c r="Q10" i="19"/>
  <c r="Q20" i="18"/>
  <c r="Q24" i="18"/>
  <c r="Q34" i="18"/>
</calcChain>
</file>

<file path=xl/sharedStrings.xml><?xml version="1.0" encoding="utf-8"?>
<sst xmlns="http://schemas.openxmlformats.org/spreadsheetml/2006/main" count="763" uniqueCount="262">
  <si>
    <t>JEZDEC</t>
  </si>
  <si>
    <t>Stroj</t>
  </si>
  <si>
    <t>Objem ccm</t>
  </si>
  <si>
    <t>Pořadí</t>
  </si>
  <si>
    <t>Start. číslo</t>
  </si>
  <si>
    <t>KATEGORIE</t>
  </si>
  <si>
    <t>1. kolo</t>
  </si>
  <si>
    <t>2. kolo</t>
  </si>
  <si>
    <t>III.</t>
  </si>
  <si>
    <t>II.</t>
  </si>
  <si>
    <t>2T do 125 ccm a 4T do 250 ccm</t>
  </si>
  <si>
    <t>Podmínky diskvalifikace</t>
  </si>
  <si>
    <t>Nedostavení se ke startu</t>
  </si>
  <si>
    <t>Ztráta jízdního výkazu</t>
  </si>
  <si>
    <t>Neprojetí PK2</t>
  </si>
  <si>
    <t>Nepotvrzení ČK nebo PK1</t>
  </si>
  <si>
    <t>Jiné důvody</t>
  </si>
  <si>
    <t>Diskvalifikace</t>
  </si>
  <si>
    <t>1 RZ</t>
  </si>
  <si>
    <t>2 RZ</t>
  </si>
  <si>
    <t>3.kolo</t>
  </si>
  <si>
    <t>HONDA</t>
  </si>
  <si>
    <t>HUSQVARNA</t>
  </si>
  <si>
    <t>HUSABERG</t>
  </si>
  <si>
    <t>JAWA</t>
  </si>
  <si>
    <t>KAWASAKI</t>
  </si>
  <si>
    <t>KTM</t>
  </si>
  <si>
    <t>YAMAHA</t>
  </si>
  <si>
    <t>VOR</t>
  </si>
  <si>
    <t>PRAGA</t>
  </si>
  <si>
    <t>GAS-GAS</t>
  </si>
  <si>
    <t>2T nad 125 ccm a 4T nad 250 ccm</t>
  </si>
  <si>
    <t>Vet. A</t>
  </si>
  <si>
    <t>Vet. B</t>
  </si>
  <si>
    <t>ČZ</t>
  </si>
  <si>
    <t>Penalizace ČK</t>
  </si>
  <si>
    <t>BETA</t>
  </si>
  <si>
    <t>Čas startu</t>
  </si>
  <si>
    <t>Penalizace Start</t>
  </si>
  <si>
    <t>I.</t>
  </si>
  <si>
    <t>do 50 ccm</t>
  </si>
  <si>
    <t>Veteran klasik</t>
  </si>
  <si>
    <t>Jezdci od 40. do 54-ti let bez rozdílu kubatur</t>
  </si>
  <si>
    <t>Veteran klasik S</t>
  </si>
  <si>
    <t>Motocykly JAWA a ČZ a jezdci od 55 let</t>
  </si>
  <si>
    <t>Celkový čas</t>
  </si>
  <si>
    <t>ELEKTRO</t>
  </si>
  <si>
    <t>E.</t>
  </si>
  <si>
    <t>Motocykly JAWA a ČZ a jezdci do 54 let</t>
  </si>
  <si>
    <t>250 4T</t>
  </si>
  <si>
    <t>Šibor Jaroslav</t>
  </si>
  <si>
    <t>Veteran S</t>
  </si>
  <si>
    <t>Jezdci od 70 let bez rozdílu kubatur</t>
  </si>
  <si>
    <t xml:space="preserve">Šibor Petr </t>
  </si>
  <si>
    <t>Jezdci od 55-ti do 69-ti let bez rozdílu kubatur</t>
  </si>
  <si>
    <t>Kremel Patrik</t>
  </si>
  <si>
    <t>300 2T</t>
  </si>
  <si>
    <t>Michal Filip</t>
  </si>
  <si>
    <t>GAS GAS</t>
  </si>
  <si>
    <t>Pařízek Jiří</t>
  </si>
  <si>
    <t>Toufar Zdeněk</t>
  </si>
  <si>
    <t>Daňhel Jan</t>
  </si>
  <si>
    <t>Holický Petr</t>
  </si>
  <si>
    <t>350 4T</t>
  </si>
  <si>
    <t>Caha Luboš</t>
  </si>
  <si>
    <t xml:space="preserve">HONDA </t>
  </si>
  <si>
    <t>500 4T</t>
  </si>
  <si>
    <t>450 4T</t>
  </si>
  <si>
    <t>Křivánek Tomáš</t>
  </si>
  <si>
    <t>550 4T</t>
  </si>
  <si>
    <t>50 2T</t>
  </si>
  <si>
    <t>Křivánek Miloslav</t>
  </si>
  <si>
    <t xml:space="preserve">BETA </t>
  </si>
  <si>
    <t>Dvořák Petr</t>
  </si>
  <si>
    <t>500 2T</t>
  </si>
  <si>
    <t>Juříček Michal</t>
  </si>
  <si>
    <t>Strýček Pavel</t>
  </si>
  <si>
    <t>Ulman Miroslav</t>
  </si>
  <si>
    <t>250 2T</t>
  </si>
  <si>
    <t>Čenge Viktor</t>
  </si>
  <si>
    <t>250 4 t</t>
  </si>
  <si>
    <t>Sedlák Pavel</t>
  </si>
  <si>
    <t>350 2T</t>
  </si>
  <si>
    <t>Skřička Vladimír</t>
  </si>
  <si>
    <t>Kráčalík Aleš</t>
  </si>
  <si>
    <t>JAWA ROTAX</t>
  </si>
  <si>
    <t>560 4T</t>
  </si>
  <si>
    <t>Křížka Stanislav</t>
  </si>
  <si>
    <t>430 4T</t>
  </si>
  <si>
    <t>Nedbálek Adam</t>
  </si>
  <si>
    <t>Ševčík Radek</t>
  </si>
  <si>
    <t>Doležel Pavel</t>
  </si>
  <si>
    <t>LAVERDA</t>
  </si>
  <si>
    <t>Liška Lubomír</t>
  </si>
  <si>
    <t>TM</t>
  </si>
  <si>
    <t>Janoušek Petr</t>
  </si>
  <si>
    <t>David Petr</t>
  </si>
  <si>
    <t>Zelénka Zdeněk</t>
  </si>
  <si>
    <t>480 4T</t>
  </si>
  <si>
    <t>Vašíček Miroslav</t>
  </si>
  <si>
    <t>Machálková Renáta</t>
  </si>
  <si>
    <t>150 2T</t>
  </si>
  <si>
    <t>Doseděl Jiří</t>
  </si>
  <si>
    <t>Krška Martin</t>
  </si>
  <si>
    <t>Zavřel Tomáš</t>
  </si>
  <si>
    <t>Bureš Radek</t>
  </si>
  <si>
    <t xml:space="preserve">Javůrek Zdeněk </t>
  </si>
  <si>
    <t>CF MOTO</t>
  </si>
  <si>
    <t>Halouzka Miroslav</t>
  </si>
  <si>
    <t>Houdek Roman</t>
  </si>
  <si>
    <t>Sykora Vojtěch</t>
  </si>
  <si>
    <t>Kučera Jiří</t>
  </si>
  <si>
    <t>Auer Miroslav</t>
  </si>
  <si>
    <t>503 4T</t>
  </si>
  <si>
    <t>Cihlář Pavel</t>
  </si>
  <si>
    <t>Truhlář Milan</t>
  </si>
  <si>
    <t>530 4T</t>
  </si>
  <si>
    <t>Doležal Radek</t>
  </si>
  <si>
    <t>Markvart Libor</t>
  </si>
  <si>
    <t>Markvart Patrik</t>
  </si>
  <si>
    <t>Mejsnar Jaroslav</t>
  </si>
  <si>
    <t>SUZUKI</t>
  </si>
  <si>
    <t>650 4T</t>
  </si>
  <si>
    <t>Dušek Jaroslav</t>
  </si>
  <si>
    <t>Zdenek Miroslav</t>
  </si>
  <si>
    <t>Lasota Tomáš</t>
  </si>
  <si>
    <t>Kokeš Milan</t>
  </si>
  <si>
    <t>Vantuch Tomáš</t>
  </si>
  <si>
    <t>SHERCO</t>
  </si>
  <si>
    <t>300 4T</t>
  </si>
  <si>
    <t>Culek Matěj</t>
  </si>
  <si>
    <t>Kaleta Ladislav</t>
  </si>
  <si>
    <t>Kaleta Jaromír</t>
  </si>
  <si>
    <t>Svoboda Pavel</t>
  </si>
  <si>
    <t>525 4T</t>
  </si>
  <si>
    <t>Svoboda Martin</t>
  </si>
  <si>
    <t>400 4T</t>
  </si>
  <si>
    <t>Švarc Jan</t>
  </si>
  <si>
    <t>Gabzdyl Michal</t>
  </si>
  <si>
    <t>Vojtík Zdeněk</t>
  </si>
  <si>
    <t>Kůra Stanislav</t>
  </si>
  <si>
    <t>Jirák Pavel</t>
  </si>
  <si>
    <t>Winkler Ivo</t>
  </si>
  <si>
    <t>Vybíral Rostislav</t>
  </si>
  <si>
    <t xml:space="preserve">JAWA </t>
  </si>
  <si>
    <t>Mikula Patrik</t>
  </si>
  <si>
    <t>Navrátil Jan</t>
  </si>
  <si>
    <t>Kretek Pavel</t>
  </si>
  <si>
    <t>Bubeník Pavel</t>
  </si>
  <si>
    <t>Rudolf Michal</t>
  </si>
  <si>
    <t>Pištělák Ivo</t>
  </si>
  <si>
    <t>Bílík Ivan</t>
  </si>
  <si>
    <t>JAWA TATRAN</t>
  </si>
  <si>
    <t>125 2T</t>
  </si>
  <si>
    <t>Bílík Dan</t>
  </si>
  <si>
    <t>Bílík Petr</t>
  </si>
  <si>
    <t>Bílík Martin</t>
  </si>
  <si>
    <t>Špaček Petr</t>
  </si>
  <si>
    <t>Žák Richard</t>
  </si>
  <si>
    <t>Sychra Karel</t>
  </si>
  <si>
    <t>Svánovský Michal</t>
  </si>
  <si>
    <t>Špaček Michal</t>
  </si>
  <si>
    <t>Soukup Miloš</t>
  </si>
  <si>
    <t xml:space="preserve">RIEJU </t>
  </si>
  <si>
    <t>Řehák Luboš</t>
  </si>
  <si>
    <t>Včelař Libor</t>
  </si>
  <si>
    <t>380 2T</t>
  </si>
  <si>
    <t>Bubela Jakub</t>
  </si>
  <si>
    <t>Ondráček Marek</t>
  </si>
  <si>
    <t>Fröhlich Martin</t>
  </si>
  <si>
    <t>Vydrář Jaroslav st.</t>
  </si>
  <si>
    <t>360 2T</t>
  </si>
  <si>
    <t>Vydrář Jaroslav ml.</t>
  </si>
  <si>
    <t xml:space="preserve">TM </t>
  </si>
  <si>
    <t>Zabloudil Richard</t>
  </si>
  <si>
    <t>Jarolím Petr</t>
  </si>
  <si>
    <t>Trněný Bohumil</t>
  </si>
  <si>
    <t>Sitta David</t>
  </si>
  <si>
    <t>Třaska Michal</t>
  </si>
  <si>
    <t>Kolačanský Pavel</t>
  </si>
  <si>
    <t>Zemánek Jaroslav</t>
  </si>
  <si>
    <t>Kudr Michal</t>
  </si>
  <si>
    <t>Zedek Luboš</t>
  </si>
  <si>
    <t>Panzer Karel</t>
  </si>
  <si>
    <t>Fárek Pavel</t>
  </si>
  <si>
    <t>950 4T</t>
  </si>
  <si>
    <t>Votava Ondřej</t>
  </si>
  <si>
    <t>Čapka Vojtěch</t>
  </si>
  <si>
    <t xml:space="preserve">KTM </t>
  </si>
  <si>
    <t>Špindler Michal</t>
  </si>
  <si>
    <t>Fiala Jakub</t>
  </si>
  <si>
    <t>Luňák Tomáš</t>
  </si>
  <si>
    <t>Krobot Martin</t>
  </si>
  <si>
    <t>Bucháček Libor</t>
  </si>
  <si>
    <t>Loníček Rostislav</t>
  </si>
  <si>
    <t>Bohdanecký Tomáš</t>
  </si>
  <si>
    <t>Špaček Tomáš</t>
  </si>
  <si>
    <t>Kabát Jakub</t>
  </si>
  <si>
    <t>Reichl Pavel</t>
  </si>
  <si>
    <t>Lach Jaromír</t>
  </si>
  <si>
    <t>Janata Jindřich</t>
  </si>
  <si>
    <t>Dejral Karel</t>
  </si>
  <si>
    <t>Růžička Jiří</t>
  </si>
  <si>
    <t>Kohout Petr</t>
  </si>
  <si>
    <t>Trlica Lukáš</t>
  </si>
  <si>
    <t>Trlica Milan</t>
  </si>
  <si>
    <t>Kotrla Milan</t>
  </si>
  <si>
    <t>Kovář Ondřej</t>
  </si>
  <si>
    <t>Bubela Josef</t>
  </si>
  <si>
    <t>Zapletalík Petr</t>
  </si>
  <si>
    <t>Jura Radoslav</t>
  </si>
  <si>
    <t>Lacina Martin</t>
  </si>
  <si>
    <t>Liška Karel ml.</t>
  </si>
  <si>
    <t>Liška Karel st.</t>
  </si>
  <si>
    <t>Bordovský Robert</t>
  </si>
  <si>
    <t>Pavlíček Josef</t>
  </si>
  <si>
    <t>Krupa Čestmír</t>
  </si>
  <si>
    <t>Bolek Viktor</t>
  </si>
  <si>
    <t>Pokluda Ladislav</t>
  </si>
  <si>
    <t>Pokluda Jan</t>
  </si>
  <si>
    <t>Koleček Radim</t>
  </si>
  <si>
    <t>Švec Tomáš</t>
  </si>
  <si>
    <t>Pospíšil Igor</t>
  </si>
  <si>
    <t>Pospíšil Tomáš</t>
  </si>
  <si>
    <t>Šupler Petr</t>
  </si>
  <si>
    <t>Šupler David</t>
  </si>
  <si>
    <t>Holiš Petr</t>
  </si>
  <si>
    <t>Holiš Dominik</t>
  </si>
  <si>
    <t>Skrutek Petr</t>
  </si>
  <si>
    <t>175 2T</t>
  </si>
  <si>
    <t>Maliňák Tomáš</t>
  </si>
  <si>
    <t>Fresl Miroslav</t>
  </si>
  <si>
    <t>Kutač Martin</t>
  </si>
  <si>
    <t>Bešter Jaromír</t>
  </si>
  <si>
    <t>Roupec Tomáš</t>
  </si>
  <si>
    <t>Pastorek Zdeněk</t>
  </si>
  <si>
    <t>Pastorek Svatopluk</t>
  </si>
  <si>
    <t>Vojtík Pavel</t>
  </si>
  <si>
    <t>Pšenica Adéla</t>
  </si>
  <si>
    <t>Brinkman Jan</t>
  </si>
  <si>
    <t>Pesser Josef</t>
  </si>
  <si>
    <t>Morávek Marek</t>
  </si>
  <si>
    <t>Toman Petr</t>
  </si>
  <si>
    <t>Katriňák Jaroslav</t>
  </si>
  <si>
    <t>Sukač Radim</t>
  </si>
  <si>
    <t>Vacek Zdeněk</t>
  </si>
  <si>
    <t>Gargulák Michal</t>
  </si>
  <si>
    <t>Vidím Michal</t>
  </si>
  <si>
    <t>390 4T</t>
  </si>
  <si>
    <t>Včelař Petr</t>
  </si>
  <si>
    <t>Montesa</t>
  </si>
  <si>
    <t>Tatíček Leoš</t>
  </si>
  <si>
    <t>GAG GAS</t>
  </si>
  <si>
    <t>1252T</t>
  </si>
  <si>
    <t>Haša Rostislav</t>
  </si>
  <si>
    <t xml:space="preserve"> 250 2T</t>
  </si>
  <si>
    <t>Dytrt Tomáš</t>
  </si>
  <si>
    <t>Zvolský Ondřej</t>
  </si>
  <si>
    <t>CŽ</t>
  </si>
  <si>
    <t>XXXXX</t>
  </si>
  <si>
    <t>D</t>
  </si>
  <si>
    <t xml:space="preserve">opravena chyba penalizace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</si>
</sst>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;@"/>
    <numFmt numFmtId="165" formatCode="d/m/yyyy;@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4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5" xfId="0" applyBorder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47" fontId="0" fillId="0" borderId="0" xfId="0" applyNumberFormat="1" applyAlignment="1" applyProtection="1">
      <alignment horizontal="center"/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6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0" fontId="3" fillId="0" borderId="15" xfId="1" applyNumberFormat="1" applyBorder="1" applyAlignment="1" applyProtection="1">
      <alignment horizontal="center" vertical="center"/>
      <protection locked="0"/>
    </xf>
    <xf numFmtId="20" fontId="3" fillId="0" borderId="13" xfId="1" applyNumberFormat="1" applyBorder="1" applyAlignment="1" applyProtection="1">
      <alignment horizontal="center" vertical="center"/>
      <protection locked="0"/>
    </xf>
    <xf numFmtId="4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7" fontId="0" fillId="0" borderId="0" xfId="0" applyNumberFormat="1"/>
    <xf numFmtId="0" fontId="7" fillId="0" borderId="0" xfId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1" fillId="0" borderId="0" xfId="0" applyNumberFormat="1" applyFont="1"/>
    <xf numFmtId="165" fontId="9" fillId="0" borderId="0" xfId="0" applyNumberFormat="1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5" xfId="0" applyFont="1" applyBorder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3" fillId="0" borderId="0" xfId="1" applyFont="1" applyAlignment="1">
      <alignment wrapText="1"/>
    </xf>
    <xf numFmtId="0" fontId="12" fillId="0" borderId="10" xfId="0" applyFont="1" applyBorder="1" applyAlignment="1">
      <alignment horizontal="right" wrapText="1"/>
    </xf>
    <xf numFmtId="47" fontId="9" fillId="0" borderId="0" xfId="0" applyNumberFormat="1" applyFont="1" applyAlignment="1" applyProtection="1">
      <alignment horizontal="center"/>
      <protection locked="0"/>
    </xf>
    <xf numFmtId="47" fontId="9" fillId="0" borderId="0" xfId="0" applyNumberFormat="1" applyFont="1"/>
    <xf numFmtId="0" fontId="11" fillId="0" borderId="0" xfId="0" applyFont="1"/>
    <xf numFmtId="47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3" fillId="0" borderId="0" xfId="1" applyFont="1" applyAlignment="1">
      <alignment horizontal="center" wrapText="1"/>
    </xf>
    <xf numFmtId="0" fontId="11" fillId="0" borderId="0" xfId="1" applyFont="1" applyProtection="1">
      <protection locked="0"/>
    </xf>
    <xf numFmtId="0" fontId="11" fillId="0" borderId="0" xfId="1" applyFont="1" applyAlignment="1" applyProtection="1">
      <alignment horizontal="center" vertical="center"/>
      <protection locked="0"/>
    </xf>
    <xf numFmtId="20" fontId="12" fillId="0" borderId="0" xfId="1" applyNumberFormat="1" applyFont="1" applyAlignment="1" applyProtection="1">
      <alignment horizontal="center" vertical="center"/>
      <protection locked="0"/>
    </xf>
    <xf numFmtId="0" fontId="12" fillId="0" borderId="0" xfId="1" applyFont="1" applyProtection="1">
      <protection locked="0"/>
    </xf>
    <xf numFmtId="0" fontId="12" fillId="0" borderId="0" xfId="1" applyFont="1" applyAlignment="1" applyProtection="1">
      <alignment horizontal="center" vertical="center"/>
      <protection locked="0"/>
    </xf>
    <xf numFmtId="20" fontId="11" fillId="0" borderId="0" xfId="1" applyNumberFormat="1" applyFont="1" applyAlignment="1" applyProtection="1">
      <alignment horizontal="center" vertical="center"/>
      <protection locked="0"/>
    </xf>
    <xf numFmtId="0" fontId="14" fillId="0" borderId="0" xfId="0" applyFont="1"/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165" fontId="16" fillId="0" borderId="0" xfId="0" applyNumberFormat="1" applyFont="1"/>
    <xf numFmtId="165" fontId="14" fillId="0" borderId="0" xfId="0" applyNumberFormat="1" applyFont="1"/>
    <xf numFmtId="0" fontId="14" fillId="0" borderId="0" xfId="0" applyFont="1" applyAlignment="1">
      <alignment horizontal="center" vertical="center"/>
    </xf>
    <xf numFmtId="164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5" xfId="0" applyFont="1" applyBorder="1"/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7" fillId="0" borderId="8" xfId="0" applyFont="1" applyBorder="1" applyAlignment="1">
      <alignment horizontal="right" wrapText="1"/>
    </xf>
    <xf numFmtId="47" fontId="16" fillId="0" borderId="42" xfId="0" applyNumberFormat="1" applyFont="1" applyBorder="1" applyAlignment="1" applyProtection="1">
      <alignment horizontal="center"/>
      <protection locked="0"/>
    </xf>
    <xf numFmtId="47" fontId="16" fillId="0" borderId="38" xfId="0" applyNumberFormat="1" applyFont="1" applyBorder="1"/>
    <xf numFmtId="47" fontId="16" fillId="0" borderId="50" xfId="0" applyNumberFormat="1" applyFont="1" applyBorder="1" applyAlignment="1" applyProtection="1">
      <alignment horizontal="center"/>
      <protection locked="0"/>
    </xf>
    <xf numFmtId="47" fontId="16" fillId="0" borderId="45" xfId="0" applyNumberFormat="1" applyFont="1" applyBorder="1" applyAlignment="1" applyProtection="1">
      <alignment horizontal="center"/>
      <protection locked="0"/>
    </xf>
    <xf numFmtId="47" fontId="16" fillId="0" borderId="44" xfId="0" applyNumberFormat="1" applyFont="1" applyBorder="1" applyAlignment="1" applyProtection="1">
      <alignment horizontal="center"/>
      <protection locked="0"/>
    </xf>
    <xf numFmtId="47" fontId="16" fillId="0" borderId="51" xfId="0" applyNumberFormat="1" applyFont="1" applyBorder="1" applyAlignment="1" applyProtection="1">
      <alignment horizontal="center"/>
      <protection locked="0"/>
    </xf>
    <xf numFmtId="0" fontId="16" fillId="0" borderId="38" xfId="0" applyFont="1" applyBorder="1"/>
    <xf numFmtId="47" fontId="16" fillId="0" borderId="34" xfId="0" applyNumberFormat="1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17" fillId="0" borderId="9" xfId="0" applyFont="1" applyBorder="1" applyAlignment="1">
      <alignment horizontal="right" wrapText="1"/>
    </xf>
    <xf numFmtId="47" fontId="16" fillId="0" borderId="10" xfId="0" applyNumberFormat="1" applyFont="1" applyBorder="1" applyAlignment="1" applyProtection="1">
      <alignment horizontal="center"/>
      <protection locked="0"/>
    </xf>
    <xf numFmtId="47" fontId="16" fillId="0" borderId="12" xfId="0" applyNumberFormat="1" applyFont="1" applyBorder="1"/>
    <xf numFmtId="47" fontId="16" fillId="0" borderId="21" xfId="0" applyNumberFormat="1" applyFont="1" applyBorder="1" applyAlignment="1" applyProtection="1">
      <alignment horizontal="center"/>
      <protection locked="0"/>
    </xf>
    <xf numFmtId="47" fontId="16" fillId="0" borderId="7" xfId="0" applyNumberFormat="1" applyFont="1" applyBorder="1" applyAlignment="1" applyProtection="1">
      <alignment horizontal="center"/>
      <protection locked="0"/>
    </xf>
    <xf numFmtId="47" fontId="16" fillId="0" borderId="18" xfId="0" applyNumberFormat="1" applyFont="1" applyBorder="1" applyAlignment="1" applyProtection="1">
      <alignment horizontal="center"/>
      <protection locked="0"/>
    </xf>
    <xf numFmtId="47" fontId="16" fillId="0" borderId="19" xfId="0" applyNumberFormat="1" applyFont="1" applyBorder="1" applyAlignment="1" applyProtection="1">
      <alignment horizontal="center"/>
      <protection locked="0"/>
    </xf>
    <xf numFmtId="0" fontId="16" fillId="0" borderId="12" xfId="0" applyFont="1" applyBorder="1"/>
    <xf numFmtId="0" fontId="14" fillId="0" borderId="49" xfId="0" applyFont="1" applyBorder="1"/>
    <xf numFmtId="0" fontId="14" fillId="0" borderId="49" xfId="0" applyFont="1" applyBorder="1" applyAlignment="1">
      <alignment horizontal="center" vertical="center"/>
    </xf>
    <xf numFmtId="47" fontId="14" fillId="0" borderId="49" xfId="0" applyNumberFormat="1" applyFont="1" applyBorder="1" applyAlignment="1" applyProtection="1">
      <alignment horizontal="center"/>
      <protection locked="0"/>
    </xf>
    <xf numFmtId="47" fontId="14" fillId="0" borderId="49" xfId="0" applyNumberFormat="1" applyFont="1" applyBorder="1"/>
    <xf numFmtId="47" fontId="16" fillId="0" borderId="49" xfId="0" applyNumberFormat="1" applyFont="1" applyBorder="1" applyAlignment="1" applyProtection="1">
      <alignment horizontal="center"/>
      <protection locked="0"/>
    </xf>
    <xf numFmtId="47" fontId="14" fillId="0" borderId="49" xfId="0" applyNumberFormat="1" applyFont="1" applyBorder="1" applyAlignment="1">
      <alignment horizontal="right"/>
    </xf>
    <xf numFmtId="0" fontId="14" fillId="0" borderId="49" xfId="0" applyFont="1" applyBorder="1" applyAlignment="1">
      <alignment horizontal="right"/>
    </xf>
    <xf numFmtId="0" fontId="18" fillId="0" borderId="0" xfId="0" applyFont="1"/>
    <xf numFmtId="20" fontId="17" fillId="0" borderId="0" xfId="1" applyNumberFormat="1" applyFont="1" applyAlignment="1" applyProtection="1">
      <alignment horizontal="center"/>
      <protection locked="0"/>
    </xf>
    <xf numFmtId="47" fontId="17" fillId="0" borderId="0" xfId="0" applyNumberFormat="1" applyFont="1" applyAlignment="1" applyProtection="1">
      <alignment horizontal="center"/>
      <protection locked="0"/>
    </xf>
    <xf numFmtId="47" fontId="17" fillId="0" borderId="0" xfId="0" applyNumberFormat="1" applyFont="1"/>
    <xf numFmtId="47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7" fillId="0" borderId="17" xfId="1" applyFont="1" applyBorder="1" applyAlignment="1">
      <alignment wrapText="1"/>
    </xf>
    <xf numFmtId="20" fontId="6" fillId="0" borderId="15" xfId="1" applyNumberFormat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>
      <alignment horizontal="center"/>
    </xf>
    <xf numFmtId="0" fontId="7" fillId="0" borderId="7" xfId="1" applyFont="1" applyBorder="1" applyAlignment="1">
      <alignment wrapText="1"/>
    </xf>
    <xf numFmtId="0" fontId="7" fillId="0" borderId="14" xfId="1" applyFont="1" applyBorder="1" applyAlignment="1">
      <alignment horizontal="center" wrapText="1"/>
    </xf>
    <xf numFmtId="0" fontId="3" fillId="0" borderId="13" xfId="1" applyBorder="1" applyAlignment="1" applyProtection="1">
      <alignment horizontal="center" vertical="center"/>
      <protection locked="0"/>
    </xf>
    <xf numFmtId="0" fontId="3" fillId="0" borderId="15" xfId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1" fillId="0" borderId="7" xfId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2"/>
    <xf numFmtId="164" fontId="1" fillId="0" borderId="0" xfId="2" applyNumberFormat="1"/>
    <xf numFmtId="0" fontId="1" fillId="0" borderId="0" xfId="2" applyAlignment="1">
      <alignment horizontal="center" vertical="center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0" xfId="2" applyAlignment="1">
      <alignment horizontal="center" vertical="center" wrapText="1"/>
    </xf>
    <xf numFmtId="0" fontId="1" fillId="0" borderId="6" xfId="2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0" xfId="2" applyAlignment="1">
      <alignment horizontal="left" vertical="center"/>
    </xf>
    <xf numFmtId="165" fontId="1" fillId="0" borderId="0" xfId="2" applyNumberFormat="1"/>
    <xf numFmtId="0" fontId="2" fillId="0" borderId="0" xfId="2" applyFont="1" applyAlignment="1">
      <alignment horizontal="center" vertical="center"/>
    </xf>
    <xf numFmtId="165" fontId="2" fillId="0" borderId="0" xfId="2" applyNumberFormat="1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32" xfId="1" applyFont="1" applyBorder="1" applyAlignment="1">
      <alignment horizontal="center" wrapText="1"/>
    </xf>
    <xf numFmtId="20" fontId="0" fillId="0" borderId="0" xfId="0" applyNumberFormat="1"/>
    <xf numFmtId="0" fontId="12" fillId="2" borderId="9" xfId="0" applyFont="1" applyFill="1" applyBorder="1" applyAlignment="1">
      <alignment horizontal="right" wrapText="1"/>
    </xf>
    <xf numFmtId="0" fontId="7" fillId="2" borderId="18" xfId="1" applyFont="1" applyFill="1" applyBorder="1" applyAlignment="1">
      <alignment horizontal="center"/>
    </xf>
    <xf numFmtId="0" fontId="1" fillId="2" borderId="0" xfId="0" applyFont="1" applyFill="1"/>
    <xf numFmtId="0" fontId="1" fillId="2" borderId="51" xfId="0" applyFont="1" applyFill="1" applyBorder="1" applyAlignment="1">
      <alignment horizontal="center" vertical="center"/>
    </xf>
    <xf numFmtId="20" fontId="6" fillId="2" borderId="15" xfId="1" applyNumberFormat="1" applyFont="1" applyFill="1" applyBorder="1" applyAlignment="1" applyProtection="1">
      <alignment horizontal="center" vertical="center"/>
      <protection locked="0"/>
    </xf>
    <xf numFmtId="47" fontId="11" fillId="2" borderId="33" xfId="0" applyNumberFormat="1" applyFont="1" applyFill="1" applyBorder="1" applyAlignment="1" applyProtection="1">
      <alignment horizontal="center"/>
      <protection locked="0"/>
    </xf>
    <xf numFmtId="47" fontId="11" fillId="2" borderId="14" xfId="0" applyNumberFormat="1" applyFont="1" applyFill="1" applyBorder="1"/>
    <xf numFmtId="47" fontId="11" fillId="2" borderId="22" xfId="0" applyNumberFormat="1" applyFont="1" applyFill="1" applyBorder="1" applyAlignment="1" applyProtection="1">
      <alignment horizontal="center"/>
      <protection locked="0"/>
    </xf>
    <xf numFmtId="0" fontId="11" fillId="2" borderId="12" xfId="0" applyFont="1" applyFill="1" applyBorder="1"/>
    <xf numFmtId="47" fontId="11" fillId="2" borderId="12" xfId="0" applyNumberFormat="1" applyFont="1" applyFill="1" applyBorder="1" applyAlignment="1">
      <alignment horizontal="right"/>
    </xf>
    <xf numFmtId="0" fontId="11" fillId="2" borderId="34" xfId="0" applyFont="1" applyFill="1" applyBorder="1" applyAlignment="1">
      <alignment horizontal="right"/>
    </xf>
    <xf numFmtId="0" fontId="9" fillId="2" borderId="0" xfId="0" applyFont="1" applyFill="1"/>
    <xf numFmtId="0" fontId="7" fillId="2" borderId="17" xfId="1" applyFont="1" applyFill="1" applyBorder="1" applyAlignment="1">
      <alignment wrapText="1"/>
    </xf>
    <xf numFmtId="0" fontId="1" fillId="2" borderId="7" xfId="1" applyFont="1" applyFill="1" applyBorder="1" applyProtection="1">
      <protection locked="0"/>
    </xf>
    <xf numFmtId="0" fontId="1" fillId="2" borderId="19" xfId="1" applyFont="1" applyFill="1" applyBorder="1" applyAlignment="1" applyProtection="1">
      <alignment horizontal="center" vertical="center"/>
      <protection locked="0"/>
    </xf>
    <xf numFmtId="20" fontId="6" fillId="2" borderId="12" xfId="1" applyNumberFormat="1" applyFont="1" applyFill="1" applyBorder="1" applyAlignment="1" applyProtection="1">
      <alignment horizontal="center" vertical="center"/>
      <protection locked="0"/>
    </xf>
    <xf numFmtId="47" fontId="11" fillId="2" borderId="34" xfId="0" applyNumberFormat="1" applyFont="1" applyFill="1" applyBorder="1" applyAlignment="1" applyProtection="1">
      <alignment horizontal="center"/>
      <protection locked="0"/>
    </xf>
    <xf numFmtId="47" fontId="11" fillId="2" borderId="18" xfId="0" applyNumberFormat="1" applyFont="1" applyFill="1" applyBorder="1"/>
    <xf numFmtId="47" fontId="11" fillId="2" borderId="20" xfId="0" applyNumberFormat="1" applyFont="1" applyFill="1" applyBorder="1" applyAlignment="1" applyProtection="1">
      <alignment horizontal="center"/>
      <protection locked="0"/>
    </xf>
    <xf numFmtId="0" fontId="9" fillId="2" borderId="7" xfId="0" applyFont="1" applyFill="1" applyBorder="1"/>
    <xf numFmtId="0" fontId="7" fillId="2" borderId="7" xfId="1" applyFont="1" applyFill="1" applyBorder="1" applyAlignment="1">
      <alignment wrapText="1"/>
    </xf>
    <xf numFmtId="0" fontId="1" fillId="2" borderId="21" xfId="0" applyFont="1" applyFill="1" applyBorder="1"/>
    <xf numFmtId="0" fontId="1" fillId="2" borderId="20" xfId="0" applyFont="1" applyFill="1" applyBorder="1"/>
    <xf numFmtId="0" fontId="1" fillId="2" borderId="19" xfId="0" applyFont="1" applyFill="1" applyBorder="1" applyAlignment="1">
      <alignment vertical="center"/>
    </xf>
    <xf numFmtId="0" fontId="1" fillId="2" borderId="17" xfId="1" applyFont="1" applyFill="1" applyBorder="1" applyProtection="1">
      <protection locked="0"/>
    </xf>
    <xf numFmtId="0" fontId="1" fillId="2" borderId="7" xfId="1" applyFont="1" applyFill="1" applyBorder="1" applyAlignment="1" applyProtection="1">
      <alignment horizontal="center" vertical="center"/>
      <protection locked="0"/>
    </xf>
    <xf numFmtId="20" fontId="9" fillId="2" borderId="12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right" wrapText="1"/>
    </xf>
    <xf numFmtId="0" fontId="7" fillId="2" borderId="7" xfId="0" applyFont="1" applyFill="1" applyBorder="1"/>
    <xf numFmtId="0" fontId="1" fillId="2" borderId="7" xfId="0" applyFont="1" applyFill="1" applyBorder="1" applyAlignment="1">
      <alignment vertical="center"/>
    </xf>
    <xf numFmtId="47" fontId="11" fillId="2" borderId="12" xfId="0" applyNumberFormat="1" applyFont="1" applyFill="1" applyBorder="1" applyAlignment="1" applyProtection="1">
      <alignment horizontal="center"/>
      <protection locked="0"/>
    </xf>
    <xf numFmtId="47" fontId="11" fillId="2" borderId="20" xfId="0" applyNumberFormat="1" applyFont="1" applyFill="1" applyBorder="1"/>
    <xf numFmtId="47" fontId="11" fillId="2" borderId="21" xfId="0" applyNumberFormat="1" applyFont="1" applyFill="1" applyBorder="1" applyAlignment="1" applyProtection="1">
      <alignment horizontal="center"/>
      <protection locked="0"/>
    </xf>
    <xf numFmtId="47" fontId="11" fillId="2" borderId="7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/>
    <xf numFmtId="47" fontId="11" fillId="2" borderId="34" xfId="0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horizontal="right"/>
    </xf>
    <xf numFmtId="0" fontId="1" fillId="2" borderId="17" xfId="1" applyFont="1" applyFill="1" applyBorder="1" applyAlignment="1">
      <alignment wrapText="1"/>
    </xf>
    <xf numFmtId="0" fontId="6" fillId="2" borderId="20" xfId="1" applyFont="1" applyFill="1" applyBorder="1" applyProtection="1">
      <protection locked="0"/>
    </xf>
    <xf numFmtId="0" fontId="1" fillId="2" borderId="19" xfId="0" applyFont="1" applyFill="1" applyBorder="1" applyAlignment="1">
      <alignment horizontal="center" vertical="center"/>
    </xf>
    <xf numFmtId="20" fontId="6" fillId="2" borderId="34" xfId="1" applyNumberFormat="1" applyFont="1" applyFill="1" applyBorder="1" applyAlignment="1" applyProtection="1">
      <alignment horizontal="center" vertical="center"/>
      <protection locked="0"/>
    </xf>
    <xf numFmtId="20" fontId="6" fillId="2" borderId="20" xfId="1" applyNumberFormat="1" applyFont="1" applyFill="1" applyBorder="1" applyAlignment="1" applyProtection="1">
      <alignment horizontal="center" vertical="center"/>
      <protection locked="0"/>
    </xf>
    <xf numFmtId="0" fontId="6" fillId="2" borderId="19" xfId="1" applyFont="1" applyFill="1" applyBorder="1" applyAlignment="1" applyProtection="1">
      <alignment horizontal="center" vertical="center"/>
      <protection locked="0"/>
    </xf>
    <xf numFmtId="0" fontId="7" fillId="2" borderId="25" xfId="1" applyFont="1" applyFill="1" applyBorder="1" applyAlignment="1">
      <alignment horizontal="center"/>
    </xf>
    <xf numFmtId="20" fontId="6" fillId="2" borderId="35" xfId="1" applyNumberFormat="1" applyFont="1" applyFill="1" applyBorder="1" applyAlignment="1" applyProtection="1">
      <alignment horizontal="center" vertical="center"/>
      <protection locked="0"/>
    </xf>
    <xf numFmtId="47" fontId="11" fillId="2" borderId="30" xfId="0" applyNumberFormat="1" applyFont="1" applyFill="1" applyBorder="1" applyAlignment="1" applyProtection="1">
      <alignment horizontal="center"/>
      <protection locked="0"/>
    </xf>
    <xf numFmtId="47" fontId="11" fillId="2" borderId="35" xfId="0" applyNumberFormat="1" applyFont="1" applyFill="1" applyBorder="1"/>
    <xf numFmtId="47" fontId="11" fillId="2" borderId="29" xfId="0" applyNumberFormat="1" applyFont="1" applyFill="1" applyBorder="1" applyAlignment="1" applyProtection="1">
      <alignment horizontal="center"/>
      <protection locked="0"/>
    </xf>
    <xf numFmtId="47" fontId="11" fillId="2" borderId="28" xfId="0" applyNumberFormat="1" applyFont="1" applyFill="1" applyBorder="1" applyAlignment="1" applyProtection="1">
      <alignment horizontal="center"/>
      <protection locked="0"/>
    </xf>
    <xf numFmtId="47" fontId="11" fillId="2" borderId="37" xfId="0" applyNumberFormat="1" applyFont="1" applyFill="1" applyBorder="1" applyAlignment="1">
      <alignment horizontal="right"/>
    </xf>
    <xf numFmtId="0" fontId="11" fillId="2" borderId="30" xfId="0" applyFont="1" applyFill="1" applyBorder="1" applyAlignment="1">
      <alignment horizontal="right"/>
    </xf>
    <xf numFmtId="0" fontId="7" fillId="2" borderId="10" xfId="1" applyFont="1" applyFill="1" applyBorder="1" applyAlignment="1">
      <alignment horizontal="center"/>
    </xf>
    <xf numFmtId="0" fontId="6" fillId="2" borderId="9" xfId="0" applyFont="1" applyFill="1" applyBorder="1" applyAlignment="1">
      <alignment horizontal="right" wrapText="1"/>
    </xf>
    <xf numFmtId="0" fontId="1" fillId="2" borderId="32" xfId="1" applyFont="1" applyFill="1" applyBorder="1" applyAlignment="1">
      <alignment horizontal="center" wrapText="1"/>
    </xf>
    <xf numFmtId="0" fontId="1" fillId="2" borderId="7" xfId="1" applyFont="1" applyFill="1" applyBorder="1" applyAlignment="1">
      <alignment wrapText="1"/>
    </xf>
    <xf numFmtId="47" fontId="3" fillId="2" borderId="36" xfId="0" applyNumberFormat="1" applyFont="1" applyFill="1" applyBorder="1" applyAlignment="1" applyProtection="1">
      <alignment horizontal="center"/>
      <protection locked="0"/>
    </xf>
    <xf numFmtId="47" fontId="3" fillId="2" borderId="14" xfId="0" applyNumberFormat="1" applyFont="1" applyFill="1" applyBorder="1"/>
    <xf numFmtId="47" fontId="3" fillId="2" borderId="22" xfId="0" applyNumberFormat="1" applyFont="1" applyFill="1" applyBorder="1" applyAlignment="1" applyProtection="1">
      <alignment horizontal="center"/>
      <protection locked="0"/>
    </xf>
    <xf numFmtId="47" fontId="3" fillId="2" borderId="33" xfId="0" applyNumberFormat="1" applyFont="1" applyFill="1" applyBorder="1" applyAlignment="1" applyProtection="1">
      <alignment horizontal="center"/>
      <protection locked="0"/>
    </xf>
    <xf numFmtId="47" fontId="3" fillId="2" borderId="12" xfId="0" applyNumberFormat="1" applyFont="1" applyFill="1" applyBorder="1" applyAlignment="1">
      <alignment horizontal="right"/>
    </xf>
    <xf numFmtId="0" fontId="3" fillId="2" borderId="34" xfId="0" applyFont="1" applyFill="1" applyBorder="1" applyAlignment="1">
      <alignment horizontal="right"/>
    </xf>
    <xf numFmtId="0" fontId="0" fillId="2" borderId="0" xfId="0" applyFill="1"/>
    <xf numFmtId="0" fontId="1" fillId="2" borderId="18" xfId="1" applyFont="1" applyFill="1" applyBorder="1" applyAlignment="1">
      <alignment horizontal="center" wrapText="1"/>
    </xf>
    <xf numFmtId="0" fontId="1" fillId="2" borderId="7" xfId="0" applyFont="1" applyFill="1" applyBorder="1"/>
    <xf numFmtId="20" fontId="1" fillId="2" borderId="12" xfId="0" applyNumberFormat="1" applyFont="1" applyFill="1" applyBorder="1" applyAlignment="1">
      <alignment horizontal="center"/>
    </xf>
    <xf numFmtId="47" fontId="3" fillId="2" borderId="34" xfId="0" applyNumberFormat="1" applyFont="1" applyFill="1" applyBorder="1" applyAlignment="1" applyProtection="1">
      <alignment horizontal="center"/>
      <protection locked="0"/>
    </xf>
    <xf numFmtId="47" fontId="3" fillId="2" borderId="18" xfId="0" applyNumberFormat="1" applyFont="1" applyFill="1" applyBorder="1"/>
    <xf numFmtId="47" fontId="3" fillId="2" borderId="20" xfId="0" applyNumberFormat="1" applyFont="1" applyFill="1" applyBorder="1" applyAlignment="1" applyProtection="1">
      <alignment horizontal="center"/>
      <protection locked="0"/>
    </xf>
    <xf numFmtId="0" fontId="0" fillId="2" borderId="7" xfId="0" applyFill="1" applyBorder="1"/>
    <xf numFmtId="20" fontId="1" fillId="2" borderId="12" xfId="1" applyNumberFormat="1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right" wrapText="1"/>
    </xf>
    <xf numFmtId="0" fontId="1" fillId="2" borderId="18" xfId="1" applyFont="1" applyFill="1" applyBorder="1" applyAlignment="1">
      <alignment horizontal="center"/>
    </xf>
    <xf numFmtId="20" fontId="3" fillId="2" borderId="12" xfId="1" applyNumberFormat="1" applyFill="1" applyBorder="1" applyAlignment="1" applyProtection="1">
      <alignment horizontal="center" vertical="center"/>
      <protection locked="0"/>
    </xf>
    <xf numFmtId="0" fontId="7" fillId="2" borderId="17" xfId="1" applyFont="1" applyFill="1" applyBorder="1" applyProtection="1">
      <protection locked="0"/>
    </xf>
    <xf numFmtId="0" fontId="7" fillId="2" borderId="19" xfId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right" wrapText="1"/>
    </xf>
    <xf numFmtId="0" fontId="1" fillId="2" borderId="27" xfId="1" applyFont="1" applyFill="1" applyBorder="1" applyAlignment="1">
      <alignment horizontal="center" wrapText="1"/>
    </xf>
    <xf numFmtId="20" fontId="6" fillId="2" borderId="41" xfId="1" applyNumberFormat="1" applyFont="1" applyFill="1" applyBorder="1" applyAlignment="1" applyProtection="1">
      <alignment horizontal="center" vertical="center"/>
      <protection locked="0"/>
    </xf>
    <xf numFmtId="47" fontId="3" fillId="2" borderId="47" xfId="0" applyNumberFormat="1" applyFont="1" applyFill="1" applyBorder="1" applyAlignment="1" applyProtection="1">
      <alignment horizontal="center"/>
      <protection locked="0"/>
    </xf>
    <xf numFmtId="47" fontId="3" fillId="2" borderId="27" xfId="0" applyNumberFormat="1" applyFont="1" applyFill="1" applyBorder="1"/>
    <xf numFmtId="47" fontId="3" fillId="2" borderId="54" xfId="0" applyNumberFormat="1" applyFont="1" applyFill="1" applyBorder="1" applyAlignment="1" applyProtection="1">
      <alignment horizontal="center"/>
      <protection locked="0"/>
    </xf>
    <xf numFmtId="47" fontId="3" fillId="2" borderId="30" xfId="0" applyNumberFormat="1" applyFont="1" applyFill="1" applyBorder="1" applyAlignment="1">
      <alignment horizontal="right"/>
    </xf>
    <xf numFmtId="0" fontId="3" fillId="2" borderId="37" xfId="0" applyFont="1" applyFill="1" applyBorder="1" applyAlignment="1">
      <alignment horizontal="right"/>
    </xf>
    <xf numFmtId="0" fontId="7" fillId="2" borderId="32" xfId="3" applyFont="1" applyFill="1" applyBorder="1" applyAlignment="1">
      <alignment horizontal="center"/>
    </xf>
    <xf numFmtId="0" fontId="7" fillId="2" borderId="52" xfId="3" applyFont="1" applyFill="1" applyBorder="1" applyAlignment="1">
      <alignment wrapText="1"/>
    </xf>
    <xf numFmtId="0" fontId="6" fillId="2" borderId="26" xfId="3" applyFont="1" applyFill="1" applyBorder="1" applyAlignment="1" applyProtection="1">
      <alignment horizontal="center" vertical="center"/>
      <protection locked="0"/>
    </xf>
    <xf numFmtId="20" fontId="6" fillId="2" borderId="13" xfId="3" applyNumberFormat="1" applyFont="1" applyFill="1" applyBorder="1" applyAlignment="1" applyProtection="1">
      <alignment horizontal="center" vertical="center"/>
      <protection locked="0"/>
    </xf>
    <xf numFmtId="47" fontId="1" fillId="2" borderId="36" xfId="0" applyNumberFormat="1" applyFont="1" applyFill="1" applyBorder="1" applyAlignment="1" applyProtection="1">
      <alignment horizontal="center"/>
      <protection locked="0"/>
    </xf>
    <xf numFmtId="47" fontId="1" fillId="2" borderId="32" xfId="0" applyNumberFormat="1" applyFont="1" applyFill="1" applyBorder="1"/>
    <xf numFmtId="47" fontId="1" fillId="2" borderId="8" xfId="0" applyNumberFormat="1" applyFont="1" applyFill="1" applyBorder="1" applyAlignment="1" applyProtection="1">
      <alignment horizontal="center"/>
      <protection locked="0"/>
    </xf>
    <xf numFmtId="47" fontId="1" fillId="2" borderId="23" xfId="0" applyNumberFormat="1" applyFont="1" applyFill="1" applyBorder="1" applyAlignment="1" applyProtection="1">
      <alignment horizontal="center"/>
      <protection locked="0"/>
    </xf>
    <xf numFmtId="47" fontId="1" fillId="2" borderId="24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/>
    <xf numFmtId="47" fontId="1" fillId="2" borderId="38" xfId="0" applyNumberFormat="1" applyFont="1" applyFill="1" applyBorder="1" applyAlignment="1">
      <alignment horizontal="right"/>
    </xf>
    <xf numFmtId="0" fontId="1" fillId="2" borderId="46" xfId="0" applyFont="1" applyFill="1" applyBorder="1" applyAlignment="1">
      <alignment horizontal="right"/>
    </xf>
    <xf numFmtId="0" fontId="7" fillId="2" borderId="18" xfId="3" applyFont="1" applyFill="1" applyBorder="1" applyAlignment="1">
      <alignment horizontal="center"/>
    </xf>
    <xf numFmtId="0" fontId="7" fillId="2" borderId="7" xfId="3" applyFont="1" applyFill="1" applyBorder="1" applyAlignment="1">
      <alignment wrapText="1"/>
    </xf>
    <xf numFmtId="0" fontId="1" fillId="2" borderId="17" xfId="3" applyFill="1" applyBorder="1" applyProtection="1">
      <protection locked="0"/>
    </xf>
    <xf numFmtId="0" fontId="1" fillId="2" borderId="7" xfId="3" applyFill="1" applyBorder="1" applyAlignment="1" applyProtection="1">
      <alignment horizontal="center" vertical="center"/>
      <protection locked="0"/>
    </xf>
    <xf numFmtId="20" fontId="6" fillId="2" borderId="12" xfId="3" applyNumberFormat="1" applyFont="1" applyFill="1" applyBorder="1" applyAlignment="1" applyProtection="1">
      <alignment horizontal="center" vertical="center"/>
      <protection locked="0"/>
    </xf>
    <xf numFmtId="47" fontId="1" fillId="2" borderId="34" xfId="0" applyNumberFormat="1" applyFont="1" applyFill="1" applyBorder="1" applyAlignment="1" applyProtection="1">
      <alignment horizontal="center"/>
      <protection locked="0"/>
    </xf>
    <xf numFmtId="47" fontId="1" fillId="2" borderId="18" xfId="0" applyNumberFormat="1" applyFont="1" applyFill="1" applyBorder="1"/>
    <xf numFmtId="47" fontId="1" fillId="2" borderId="10" xfId="0" applyNumberFormat="1" applyFont="1" applyFill="1" applyBorder="1" applyAlignment="1" applyProtection="1">
      <alignment horizontal="center"/>
      <protection locked="0"/>
    </xf>
    <xf numFmtId="47" fontId="1" fillId="2" borderId="17" xfId="0" applyNumberFormat="1" applyFont="1" applyFill="1" applyBorder="1" applyAlignment="1" applyProtection="1">
      <alignment horizontal="center"/>
      <protection locked="0"/>
    </xf>
    <xf numFmtId="47" fontId="1" fillId="2" borderId="20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/>
    <xf numFmtId="47" fontId="1" fillId="2" borderId="12" xfId="0" applyNumberFormat="1" applyFont="1" applyFill="1" applyBorder="1" applyAlignment="1">
      <alignment horizontal="right"/>
    </xf>
    <xf numFmtId="0" fontId="1" fillId="2" borderId="34" xfId="0" applyFont="1" applyFill="1" applyBorder="1" applyAlignment="1">
      <alignment horizontal="right"/>
    </xf>
    <xf numFmtId="0" fontId="7" fillId="2" borderId="7" xfId="3" applyFont="1" applyFill="1" applyBorder="1" applyProtection="1">
      <protection locked="0"/>
    </xf>
    <xf numFmtId="0" fontId="1" fillId="2" borderId="7" xfId="0" applyFont="1" applyFill="1" applyBorder="1" applyAlignment="1">
      <alignment horizontal="center"/>
    </xf>
    <xf numFmtId="47" fontId="1" fillId="2" borderId="47" xfId="0" applyNumberFormat="1" applyFont="1" applyFill="1" applyBorder="1" applyAlignment="1" applyProtection="1">
      <alignment horizontal="center"/>
      <protection locked="0"/>
    </xf>
    <xf numFmtId="47" fontId="1" fillId="2" borderId="27" xfId="0" applyNumberFormat="1" applyFont="1" applyFill="1" applyBorder="1"/>
    <xf numFmtId="47" fontId="1" fillId="2" borderId="43" xfId="0" applyNumberFormat="1" applyFont="1" applyFill="1" applyBorder="1" applyAlignment="1" applyProtection="1">
      <alignment horizontal="center"/>
      <protection locked="0"/>
    </xf>
    <xf numFmtId="47" fontId="1" fillId="2" borderId="40" xfId="0" applyNumberFormat="1" applyFont="1" applyFill="1" applyBorder="1" applyAlignment="1" applyProtection="1">
      <alignment horizontal="center"/>
      <protection locked="0"/>
    </xf>
    <xf numFmtId="47" fontId="1" fillId="2" borderId="54" xfId="0" applyNumberFormat="1" applyFont="1" applyFill="1" applyBorder="1" applyAlignment="1" applyProtection="1">
      <alignment horizontal="center"/>
      <protection locked="0"/>
    </xf>
    <xf numFmtId="0" fontId="1" fillId="2" borderId="30" xfId="0" applyFont="1" applyFill="1" applyBorder="1"/>
    <xf numFmtId="47" fontId="1" fillId="2" borderId="30" xfId="0" applyNumberFormat="1" applyFont="1" applyFill="1" applyBorder="1" applyAlignment="1">
      <alignment horizontal="right"/>
    </xf>
    <xf numFmtId="0" fontId="1" fillId="2" borderId="37" xfId="0" applyFont="1" applyFill="1" applyBorder="1" applyAlignment="1">
      <alignment horizontal="right"/>
    </xf>
    <xf numFmtId="0" fontId="7" fillId="2" borderId="1" xfId="3" applyFont="1" applyFill="1" applyBorder="1" applyAlignment="1">
      <alignment horizontal="center"/>
    </xf>
    <xf numFmtId="0" fontId="17" fillId="2" borderId="9" xfId="0" applyFont="1" applyFill="1" applyBorder="1" applyAlignment="1">
      <alignment horizontal="right" wrapText="1"/>
    </xf>
    <xf numFmtId="0" fontId="7" fillId="2" borderId="18" xfId="1" applyFont="1" applyFill="1" applyBorder="1" applyAlignment="1">
      <alignment horizontal="right" wrapText="1"/>
    </xf>
    <xf numFmtId="0" fontId="1" fillId="2" borderId="17" xfId="0" applyFont="1" applyFill="1" applyBorder="1"/>
    <xf numFmtId="0" fontId="1" fillId="2" borderId="12" xfId="0" applyFont="1" applyFill="1" applyBorder="1" applyAlignment="1">
      <alignment horizontal="center" vertical="center"/>
    </xf>
    <xf numFmtId="20" fontId="3" fillId="2" borderId="20" xfId="1" applyNumberFormat="1" applyFill="1" applyBorder="1" applyAlignment="1" applyProtection="1">
      <alignment horizontal="center"/>
      <protection locked="0"/>
    </xf>
    <xf numFmtId="47" fontId="16" fillId="2" borderId="10" xfId="0" applyNumberFormat="1" applyFont="1" applyFill="1" applyBorder="1" applyAlignment="1" applyProtection="1">
      <alignment horizontal="center"/>
      <protection locked="0"/>
    </xf>
    <xf numFmtId="47" fontId="16" fillId="2" borderId="12" xfId="0" applyNumberFormat="1" applyFont="1" applyFill="1" applyBorder="1"/>
    <xf numFmtId="47" fontId="16" fillId="2" borderId="7" xfId="0" applyNumberFormat="1" applyFont="1" applyFill="1" applyBorder="1" applyAlignment="1" applyProtection="1">
      <alignment horizontal="center"/>
      <protection locked="0"/>
    </xf>
    <xf numFmtId="47" fontId="16" fillId="2" borderId="19" xfId="0" applyNumberFormat="1" applyFont="1" applyFill="1" applyBorder="1" applyAlignment="1" applyProtection="1">
      <alignment horizontal="center"/>
      <protection locked="0"/>
    </xf>
    <xf numFmtId="0" fontId="16" fillId="2" borderId="12" xfId="0" applyFont="1" applyFill="1" applyBorder="1"/>
    <xf numFmtId="47" fontId="16" fillId="2" borderId="34" xfId="0" applyNumberFormat="1" applyFont="1" applyFill="1" applyBorder="1" applyAlignment="1">
      <alignment horizontal="right"/>
    </xf>
    <xf numFmtId="0" fontId="16" fillId="2" borderId="12" xfId="0" applyFont="1" applyFill="1" applyBorder="1" applyAlignment="1">
      <alignment horizontal="right"/>
    </xf>
    <xf numFmtId="0" fontId="14" fillId="2" borderId="0" xfId="0" applyFont="1" applyFill="1"/>
    <xf numFmtId="0" fontId="1" fillId="2" borderId="12" xfId="1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>
      <alignment horizontal="right" wrapText="1"/>
    </xf>
    <xf numFmtId="0" fontId="7" fillId="2" borderId="20" xfId="1" applyFont="1" applyFill="1" applyBorder="1" applyAlignment="1">
      <alignment wrapText="1"/>
    </xf>
    <xf numFmtId="0" fontId="1" fillId="2" borderId="19" xfId="1" applyFont="1" applyFill="1" applyBorder="1" applyProtection="1">
      <protection locked="0"/>
    </xf>
    <xf numFmtId="0" fontId="17" fillId="2" borderId="0" xfId="0" applyFont="1" applyFill="1" applyAlignment="1">
      <alignment horizontal="right" wrapText="1"/>
    </xf>
    <xf numFmtId="0" fontId="1" fillId="2" borderId="19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47" xfId="0" applyFont="1" applyFill="1" applyBorder="1"/>
    <xf numFmtId="0" fontId="1" fillId="2" borderId="47" xfId="0" applyFont="1" applyFill="1" applyBorder="1" applyAlignment="1">
      <alignment horizontal="center"/>
    </xf>
    <xf numFmtId="20" fontId="3" fillId="2" borderId="54" xfId="1" applyNumberFormat="1" applyFill="1" applyBorder="1" applyAlignment="1" applyProtection="1">
      <alignment horizontal="center"/>
      <protection locked="0"/>
    </xf>
    <xf numFmtId="47" fontId="16" fillId="2" borderId="43" xfId="0" applyNumberFormat="1" applyFont="1" applyFill="1" applyBorder="1" applyAlignment="1" applyProtection="1">
      <alignment horizontal="center"/>
      <protection locked="0"/>
    </xf>
    <xf numFmtId="47" fontId="16" fillId="2" borderId="41" xfId="0" applyNumberFormat="1" applyFont="1" applyFill="1" applyBorder="1"/>
    <xf numFmtId="47" fontId="16" fillId="2" borderId="31" xfId="0" applyNumberFormat="1" applyFont="1" applyFill="1" applyBorder="1" applyAlignment="1" applyProtection="1">
      <alignment horizontal="center"/>
      <protection locked="0"/>
    </xf>
    <xf numFmtId="47" fontId="16" fillId="2" borderId="56" xfId="0" applyNumberFormat="1" applyFont="1" applyFill="1" applyBorder="1" applyAlignment="1" applyProtection="1">
      <alignment horizontal="center"/>
      <protection locked="0"/>
    </xf>
    <xf numFmtId="0" fontId="1" fillId="2" borderId="41" xfId="0" applyFont="1" applyFill="1" applyBorder="1"/>
    <xf numFmtId="0" fontId="1" fillId="2" borderId="32" xfId="1" applyFont="1" applyFill="1" applyBorder="1" applyAlignment="1">
      <alignment horizontal="right" wrapText="1"/>
    </xf>
    <xf numFmtId="0" fontId="1" fillId="2" borderId="52" xfId="0" applyFont="1" applyFill="1" applyBorder="1"/>
    <xf numFmtId="20" fontId="1" fillId="2" borderId="13" xfId="1" applyNumberFormat="1" applyFont="1" applyFill="1" applyBorder="1" applyAlignment="1" applyProtection="1">
      <alignment horizontal="center" vertical="center"/>
      <protection locked="0"/>
    </xf>
    <xf numFmtId="47" fontId="3" fillId="2" borderId="13" xfId="0" applyNumberFormat="1" applyFont="1" applyFill="1" applyBorder="1" applyAlignment="1" applyProtection="1">
      <alignment horizontal="center"/>
      <protection locked="0"/>
    </xf>
    <xf numFmtId="47" fontId="3" fillId="2" borderId="32" xfId="0" applyNumberFormat="1" applyFont="1" applyFill="1" applyBorder="1"/>
    <xf numFmtId="47" fontId="3" fillId="2" borderId="24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/>
    <xf numFmtId="47" fontId="3" fillId="2" borderId="13" xfId="0" applyNumberFormat="1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1" fillId="2" borderId="18" xfId="1" applyFont="1" applyFill="1" applyBorder="1" applyAlignment="1">
      <alignment horizontal="right" wrapText="1"/>
    </xf>
    <xf numFmtId="47" fontId="3" fillId="2" borderId="12" xfId="0" applyNumberFormat="1" applyFont="1" applyFill="1" applyBorder="1" applyAlignment="1" applyProtection="1">
      <alignment horizontal="center"/>
      <protection locked="0"/>
    </xf>
    <xf numFmtId="47" fontId="3" fillId="2" borderId="34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0" fillId="2" borderId="20" xfId="0" applyFill="1" applyBorder="1"/>
    <xf numFmtId="0" fontId="0" fillId="2" borderId="19" xfId="0" applyFill="1" applyBorder="1" applyAlignment="1">
      <alignment horizontal="center" vertical="center"/>
    </xf>
    <xf numFmtId="20" fontId="1" fillId="2" borderId="34" xfId="0" applyNumberFormat="1" applyFont="1" applyFill="1" applyBorder="1" applyAlignment="1">
      <alignment horizontal="center" vertical="center"/>
    </xf>
    <xf numFmtId="0" fontId="7" fillId="2" borderId="7" xfId="1" applyFont="1" applyFill="1" applyBorder="1"/>
    <xf numFmtId="49" fontId="1" fillId="2" borderId="7" xfId="3" applyNumberFormat="1" applyFill="1" applyBorder="1" applyAlignment="1">
      <alignment horizontal="left" wrapText="1"/>
    </xf>
    <xf numFmtId="0" fontId="1" fillId="2" borderId="34" xfId="0" applyFont="1" applyFill="1" applyBorder="1" applyAlignment="1">
      <alignment horizontal="center" vertical="center"/>
    </xf>
    <xf numFmtId="47" fontId="3" fillId="2" borderId="20" xfId="0" applyNumberFormat="1" applyFont="1" applyFill="1" applyBorder="1"/>
    <xf numFmtId="0" fontId="1" fillId="2" borderId="1" xfId="1" applyFont="1" applyFill="1" applyBorder="1" applyAlignment="1">
      <alignment horizontal="right" wrapText="1"/>
    </xf>
    <xf numFmtId="20" fontId="1" fillId="2" borderId="41" xfId="1" applyNumberFormat="1" applyFont="1" applyFill="1" applyBorder="1" applyAlignment="1" applyProtection="1">
      <alignment horizontal="center" vertical="center"/>
      <protection locked="0"/>
    </xf>
    <xf numFmtId="47" fontId="3" fillId="2" borderId="41" xfId="0" applyNumberFormat="1" applyFont="1" applyFill="1" applyBorder="1" applyAlignment="1" applyProtection="1">
      <alignment horizontal="center"/>
      <protection locked="0"/>
    </xf>
    <xf numFmtId="47" fontId="3" fillId="2" borderId="37" xfId="0" applyNumberFormat="1" applyFont="1" applyFill="1" applyBorder="1" applyAlignment="1">
      <alignment horizontal="right"/>
    </xf>
    <xf numFmtId="0" fontId="3" fillId="2" borderId="30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 wrapText="1"/>
    </xf>
    <xf numFmtId="0" fontId="1" fillId="2" borderId="17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40" xfId="0" applyFont="1" applyFill="1" applyBorder="1"/>
    <xf numFmtId="0" fontId="1" fillId="2" borderId="8" xfId="0" applyFont="1" applyFill="1" applyBorder="1" applyAlignment="1">
      <alignment horizontal="right" wrapText="1"/>
    </xf>
    <xf numFmtId="0" fontId="1" fillId="2" borderId="36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 wrapText="1"/>
    </xf>
    <xf numFmtId="47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0" xfId="1" applyFont="1" applyFill="1" applyBorder="1" applyProtection="1">
      <protection locked="0"/>
    </xf>
    <xf numFmtId="0" fontId="1" fillId="2" borderId="20" xfId="0" applyFont="1" applyFill="1" applyBorder="1" applyAlignment="1">
      <alignment horizontal="center"/>
    </xf>
    <xf numFmtId="0" fontId="1" fillId="2" borderId="34" xfId="0" applyFont="1" applyFill="1" applyBorder="1"/>
    <xf numFmtId="0" fontId="1" fillId="2" borderId="18" xfId="0" applyFont="1" applyFill="1" applyBorder="1"/>
    <xf numFmtId="47" fontId="1" fillId="2" borderId="10" xfId="0" applyNumberFormat="1" applyFont="1" applyFill="1" applyBorder="1"/>
    <xf numFmtId="47" fontId="1" fillId="2" borderId="17" xfId="0" applyNumberFormat="1" applyFont="1" applyFill="1" applyBorder="1"/>
    <xf numFmtId="0" fontId="1" fillId="2" borderId="7" xfId="1" applyFont="1" applyFill="1" applyBorder="1" applyAlignment="1" applyProtection="1">
      <alignment horizontal="center"/>
      <protection locked="0"/>
    </xf>
    <xf numFmtId="47" fontId="1" fillId="2" borderId="7" xfId="0" applyNumberFormat="1" applyFont="1" applyFill="1" applyBorder="1"/>
    <xf numFmtId="47" fontId="1" fillId="2" borderId="20" xfId="0" applyNumberFormat="1" applyFont="1" applyFill="1" applyBorder="1"/>
    <xf numFmtId="47" fontId="1" fillId="2" borderId="7" xfId="0" applyNumberFormat="1" applyFont="1" applyFill="1" applyBorder="1" applyAlignment="1" applyProtection="1">
      <alignment horizontal="center"/>
      <protection locked="0"/>
    </xf>
    <xf numFmtId="47" fontId="1" fillId="2" borderId="18" xfId="0" applyNumberFormat="1" applyFont="1" applyFill="1" applyBorder="1" applyAlignment="1" applyProtection="1">
      <alignment horizontal="center"/>
      <protection locked="0"/>
    </xf>
    <xf numFmtId="47" fontId="1" fillId="2" borderId="12" xfId="0" applyNumberFormat="1" applyFont="1" applyFill="1" applyBorder="1"/>
    <xf numFmtId="47" fontId="1" fillId="2" borderId="19" xfId="0" applyNumberFormat="1" applyFont="1" applyFill="1" applyBorder="1" applyAlignment="1" applyProtection="1">
      <alignment horizontal="center"/>
      <protection locked="0"/>
    </xf>
    <xf numFmtId="47" fontId="1" fillId="2" borderId="21" xfId="0" applyNumberFormat="1" applyFont="1" applyFill="1" applyBorder="1" applyAlignment="1" applyProtection="1">
      <alignment horizontal="center"/>
      <protection locked="0"/>
    </xf>
    <xf numFmtId="47" fontId="1" fillId="2" borderId="19" xfId="0" applyNumberFormat="1" applyFont="1" applyFill="1" applyBorder="1"/>
    <xf numFmtId="47" fontId="1" fillId="2" borderId="21" xfId="0" applyNumberFormat="1" applyFont="1" applyFill="1" applyBorder="1"/>
    <xf numFmtId="0" fontId="1" fillId="2" borderId="12" xfId="0" applyFont="1" applyFill="1" applyBorder="1" applyAlignment="1">
      <alignment horizontal="right"/>
    </xf>
    <xf numFmtId="47" fontId="1" fillId="2" borderId="41" xfId="0" applyNumberFormat="1" applyFont="1" applyFill="1" applyBorder="1"/>
    <xf numFmtId="47" fontId="1" fillId="2" borderId="56" xfId="0" applyNumberFormat="1" applyFont="1" applyFill="1" applyBorder="1"/>
    <xf numFmtId="0" fontId="1" fillId="2" borderId="54" xfId="0" applyFont="1" applyFill="1" applyBorder="1"/>
    <xf numFmtId="47" fontId="1" fillId="2" borderId="55" xfId="0" applyNumberFormat="1" applyFont="1" applyFill="1" applyBorder="1"/>
    <xf numFmtId="47" fontId="1" fillId="2" borderId="31" xfId="0" applyNumberFormat="1" applyFont="1" applyFill="1" applyBorder="1"/>
    <xf numFmtId="47" fontId="1" fillId="2" borderId="41" xfId="0" applyNumberFormat="1" applyFont="1" applyFill="1" applyBorder="1" applyAlignment="1">
      <alignment horizontal="right"/>
    </xf>
    <xf numFmtId="0" fontId="1" fillId="2" borderId="41" xfId="0" applyFont="1" applyFill="1" applyBorder="1" applyAlignment="1">
      <alignment horizontal="right"/>
    </xf>
    <xf numFmtId="49" fontId="1" fillId="2" borderId="7" xfId="1" applyNumberFormat="1" applyFont="1" applyFill="1" applyBorder="1" applyAlignment="1">
      <alignment horizontal="left" wrapText="1"/>
    </xf>
    <xf numFmtId="0" fontId="1" fillId="2" borderId="21" xfId="1" applyFont="1" applyFill="1" applyBorder="1" applyProtection="1">
      <protection locked="0"/>
    </xf>
    <xf numFmtId="0" fontId="1" fillId="2" borderId="19" xfId="1" applyFont="1" applyFill="1" applyBorder="1" applyAlignment="1">
      <alignment horizontal="center" vertical="center"/>
    </xf>
    <xf numFmtId="0" fontId="1" fillId="2" borderId="7" xfId="1" applyFont="1" applyFill="1" applyBorder="1"/>
    <xf numFmtId="0" fontId="1" fillId="2" borderId="20" xfId="1" applyFont="1" applyFill="1" applyBorder="1"/>
    <xf numFmtId="0" fontId="1" fillId="2" borderId="7" xfId="1" applyFont="1" applyFill="1" applyBorder="1" applyAlignment="1">
      <alignment horizontal="center" vertical="center"/>
    </xf>
    <xf numFmtId="20" fontId="1" fillId="2" borderId="12" xfId="1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20" fontId="1" fillId="2" borderId="19" xfId="1" applyNumberFormat="1" applyFont="1" applyFill="1" applyBorder="1" applyAlignment="1" applyProtection="1">
      <alignment horizontal="center" vertical="center"/>
      <protection locked="0"/>
    </xf>
    <xf numFmtId="0" fontId="1" fillId="2" borderId="20" xfId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/>
    <xf numFmtId="0" fontId="1" fillId="2" borderId="35" xfId="0" applyFont="1" applyFill="1" applyBorder="1"/>
    <xf numFmtId="0" fontId="1" fillId="2" borderId="3" xfId="0" applyFont="1" applyFill="1" applyBorder="1" applyAlignment="1">
      <alignment horizontal="center"/>
    </xf>
    <xf numFmtId="47" fontId="1" fillId="2" borderId="38" xfId="0" applyNumberFormat="1" applyFont="1" applyFill="1" applyBorder="1" applyAlignment="1" applyProtection="1">
      <alignment horizontal="center"/>
      <protection locked="0"/>
    </xf>
    <xf numFmtId="47" fontId="1" fillId="2" borderId="44" xfId="0" applyNumberFormat="1" applyFont="1" applyFill="1" applyBorder="1"/>
    <xf numFmtId="47" fontId="1" fillId="2" borderId="42" xfId="0" applyNumberFormat="1" applyFont="1" applyFill="1" applyBorder="1" applyAlignment="1" applyProtection="1">
      <alignment horizontal="center"/>
      <protection locked="0"/>
    </xf>
    <xf numFmtId="47" fontId="1" fillId="2" borderId="39" xfId="0" applyNumberFormat="1" applyFont="1" applyFill="1" applyBorder="1" applyAlignment="1" applyProtection="1">
      <alignment horizontal="center"/>
      <protection locked="0"/>
    </xf>
    <xf numFmtId="47" fontId="1" fillId="2" borderId="49" xfId="0" applyNumberFormat="1" applyFont="1" applyFill="1" applyBorder="1" applyAlignment="1" applyProtection="1">
      <alignment horizontal="center"/>
      <protection locked="0"/>
    </xf>
    <xf numFmtId="47" fontId="1" fillId="2" borderId="46" xfId="0" applyNumberFormat="1" applyFont="1" applyFill="1" applyBorder="1" applyAlignment="1" applyProtection="1">
      <alignment horizontal="center"/>
      <protection locked="0"/>
    </xf>
    <xf numFmtId="0" fontId="1" fillId="2" borderId="18" xfId="1" applyFont="1" applyFill="1" applyBorder="1" applyAlignment="1">
      <alignment horizontal="center" vertical="center" wrapText="1"/>
    </xf>
    <xf numFmtId="20" fontId="1" fillId="2" borderId="34" xfId="1" applyNumberFormat="1" applyFont="1" applyFill="1" applyBorder="1" applyAlignment="1" applyProtection="1">
      <alignment horizontal="center" vertical="center"/>
      <protection locked="0"/>
    </xf>
    <xf numFmtId="47" fontId="1" fillId="2" borderId="10" xfId="0" applyNumberFormat="1" applyFont="1" applyFill="1" applyBorder="1" applyAlignment="1">
      <alignment horizontal="right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18" xfId="1" applyFont="1" applyFill="1" applyBorder="1" applyAlignment="1" applyProtection="1">
      <alignment horizontal="center" vertical="center"/>
      <protection locked="0"/>
    </xf>
    <xf numFmtId="0" fontId="1" fillId="2" borderId="19" xfId="3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 wrapText="1"/>
    </xf>
    <xf numFmtId="20" fontId="1" fillId="2" borderId="20" xfId="1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20" fontId="1" fillId="2" borderId="30" xfId="1" applyNumberFormat="1" applyFont="1" applyFill="1" applyBorder="1" applyAlignment="1" applyProtection="1">
      <alignment horizontal="center" vertical="center"/>
      <protection locked="0"/>
    </xf>
    <xf numFmtId="47" fontId="1" fillId="2" borderId="30" xfId="0" applyNumberFormat="1" applyFont="1" applyFill="1" applyBorder="1" applyAlignment="1" applyProtection="1">
      <alignment horizontal="center"/>
      <protection locked="0"/>
    </xf>
    <xf numFmtId="47" fontId="1" fillId="2" borderId="30" xfId="0" applyNumberFormat="1" applyFont="1" applyFill="1" applyBorder="1"/>
    <xf numFmtId="47" fontId="1" fillId="2" borderId="25" xfId="0" applyNumberFormat="1" applyFont="1" applyFill="1" applyBorder="1" applyAlignment="1" applyProtection="1">
      <alignment horizontal="center"/>
      <protection locked="0"/>
    </xf>
    <xf numFmtId="47" fontId="1" fillId="2" borderId="2" xfId="0" applyNumberFormat="1" applyFont="1" applyFill="1" applyBorder="1" applyAlignment="1" applyProtection="1">
      <alignment horizontal="center"/>
      <protection locked="0"/>
    </xf>
    <xf numFmtId="47" fontId="1" fillId="2" borderId="35" xfId="0" applyNumberFormat="1" applyFont="1" applyFill="1" applyBorder="1" applyAlignment="1" applyProtection="1">
      <alignment horizontal="center"/>
      <protection locked="0"/>
    </xf>
    <xf numFmtId="47" fontId="1" fillId="2" borderId="37" xfId="0" applyNumberFormat="1" applyFont="1" applyFill="1" applyBorder="1" applyAlignment="1" applyProtection="1">
      <alignment horizontal="center"/>
      <protection locked="0"/>
    </xf>
    <xf numFmtId="47" fontId="1" fillId="2" borderId="25" xfId="0" applyNumberFormat="1" applyFont="1" applyFill="1" applyBorder="1" applyAlignment="1">
      <alignment horizontal="right"/>
    </xf>
    <xf numFmtId="0" fontId="1" fillId="2" borderId="30" xfId="0" applyFont="1" applyFill="1" applyBorder="1" applyAlignment="1">
      <alignment horizontal="right"/>
    </xf>
    <xf numFmtId="0" fontId="7" fillId="2" borderId="10" xfId="2" applyFont="1" applyFill="1" applyBorder="1" applyAlignment="1">
      <alignment horizontal="right" wrapText="1"/>
    </xf>
    <xf numFmtId="0" fontId="7" fillId="2" borderId="44" xfId="3" applyFont="1" applyFill="1" applyBorder="1"/>
    <xf numFmtId="0" fontId="7" fillId="2" borderId="10" xfId="2" applyFont="1" applyFill="1" applyBorder="1" applyAlignment="1" applyProtection="1">
      <alignment horizontal="right"/>
      <protection locked="0"/>
    </xf>
    <xf numFmtId="0" fontId="7" fillId="2" borderId="18" xfId="3" applyFont="1" applyFill="1" applyBorder="1"/>
    <xf numFmtId="49" fontId="7" fillId="2" borderId="7" xfId="3" applyNumberFormat="1" applyFont="1" applyFill="1" applyBorder="1" applyAlignment="1">
      <alignment horizontal="left" wrapText="1"/>
    </xf>
    <xf numFmtId="0" fontId="7" fillId="2" borderId="9" xfId="2" applyFont="1" applyFill="1" applyBorder="1" applyAlignment="1">
      <alignment horizontal="right" wrapText="1"/>
    </xf>
    <xf numFmtId="0" fontId="7" fillId="2" borderId="18" xfId="3" applyFont="1" applyFill="1" applyBorder="1" applyAlignment="1">
      <alignment horizontal="right" wrapText="1"/>
    </xf>
    <xf numFmtId="20" fontId="7" fillId="2" borderId="12" xfId="3" applyNumberFormat="1" applyFont="1" applyFill="1" applyBorder="1" applyAlignment="1" applyProtection="1">
      <alignment horizontal="center" vertical="center"/>
      <protection locked="0"/>
    </xf>
    <xf numFmtId="0" fontId="7" fillId="2" borderId="17" xfId="3" applyFont="1" applyFill="1" applyBorder="1" applyProtection="1">
      <protection locked="0"/>
    </xf>
    <xf numFmtId="0" fontId="7" fillId="2" borderId="7" xfId="3" applyFont="1" applyFill="1" applyBorder="1" applyAlignment="1" applyProtection="1">
      <alignment horizontal="center" vertical="center"/>
      <protection locked="0"/>
    </xf>
    <xf numFmtId="0" fontId="7" fillId="2" borderId="21" xfId="3" applyFont="1" applyFill="1" applyBorder="1" applyProtection="1">
      <protection locked="0"/>
    </xf>
    <xf numFmtId="0" fontId="7" fillId="2" borderId="18" xfId="3" applyFont="1" applyFill="1" applyBorder="1" applyAlignment="1" applyProtection="1">
      <alignment horizontal="right"/>
      <protection locked="0"/>
    </xf>
    <xf numFmtId="0" fontId="7" fillId="2" borderId="23" xfId="3" applyFont="1" applyFill="1" applyBorder="1" applyProtection="1">
      <protection locked="0"/>
    </xf>
    <xf numFmtId="20" fontId="7" fillId="2" borderId="13" xfId="3" applyNumberFormat="1" applyFont="1" applyFill="1" applyBorder="1" applyAlignment="1" applyProtection="1">
      <alignment horizontal="center" vertical="center"/>
      <protection locked="0"/>
    </xf>
    <xf numFmtId="47" fontId="7" fillId="2" borderId="13" xfId="2" applyNumberFormat="1" applyFont="1" applyFill="1" applyBorder="1" applyAlignment="1">
      <alignment horizontal="center"/>
    </xf>
    <xf numFmtId="47" fontId="7" fillId="2" borderId="32" xfId="2" applyNumberFormat="1" applyFont="1" applyFill="1" applyBorder="1"/>
    <xf numFmtId="47" fontId="7" fillId="2" borderId="8" xfId="2" applyNumberFormat="1" applyFont="1" applyFill="1" applyBorder="1" applyAlignment="1" applyProtection="1">
      <alignment horizontal="center"/>
      <protection locked="0"/>
    </xf>
    <xf numFmtId="47" fontId="7" fillId="2" borderId="23" xfId="2" applyNumberFormat="1" applyFont="1" applyFill="1" applyBorder="1" applyAlignment="1" applyProtection="1">
      <alignment horizontal="center"/>
      <protection locked="0"/>
    </xf>
    <xf numFmtId="47" fontId="7" fillId="2" borderId="24" xfId="2" applyNumberFormat="1" applyFont="1" applyFill="1" applyBorder="1" applyAlignment="1" applyProtection="1">
      <alignment horizontal="center"/>
      <protection locked="0"/>
    </xf>
    <xf numFmtId="0" fontId="7" fillId="2" borderId="13" xfId="2" applyFont="1" applyFill="1" applyBorder="1"/>
    <xf numFmtId="47" fontId="7" fillId="2" borderId="13" xfId="2" applyNumberFormat="1" applyFont="1" applyFill="1" applyBorder="1" applyAlignment="1">
      <alignment horizontal="right"/>
    </xf>
    <xf numFmtId="0" fontId="7" fillId="2" borderId="13" xfId="2" applyFont="1" applyFill="1" applyBorder="1" applyAlignment="1">
      <alignment horizontal="right"/>
    </xf>
    <xf numFmtId="0" fontId="7" fillId="2" borderId="0" xfId="2" applyFont="1" applyFill="1"/>
    <xf numFmtId="47" fontId="7" fillId="2" borderId="12" xfId="2" applyNumberFormat="1" applyFont="1" applyFill="1" applyBorder="1" applyAlignment="1">
      <alignment horizontal="center"/>
    </xf>
    <xf numFmtId="47" fontId="7" fillId="2" borderId="18" xfId="2" applyNumberFormat="1" applyFont="1" applyFill="1" applyBorder="1"/>
    <xf numFmtId="47" fontId="7" fillId="2" borderId="10" xfId="2" applyNumberFormat="1" applyFont="1" applyFill="1" applyBorder="1" applyAlignment="1" applyProtection="1">
      <alignment horizontal="center"/>
      <protection locked="0"/>
    </xf>
    <xf numFmtId="47" fontId="7" fillId="2" borderId="17" xfId="2" applyNumberFormat="1" applyFont="1" applyFill="1" applyBorder="1" applyAlignment="1" applyProtection="1">
      <alignment horizontal="center"/>
      <protection locked="0"/>
    </xf>
    <xf numFmtId="47" fontId="7" fillId="2" borderId="20" xfId="2" applyNumberFormat="1" applyFont="1" applyFill="1" applyBorder="1" applyAlignment="1" applyProtection="1">
      <alignment horizontal="center"/>
      <protection locked="0"/>
    </xf>
    <xf numFmtId="0" fontId="7" fillId="2" borderId="12" xfId="2" applyFont="1" applyFill="1" applyBorder="1"/>
    <xf numFmtId="47" fontId="7" fillId="2" borderId="12" xfId="2" applyNumberFormat="1" applyFont="1" applyFill="1" applyBorder="1" applyAlignment="1">
      <alignment horizontal="right"/>
    </xf>
    <xf numFmtId="0" fontId="7" fillId="2" borderId="12" xfId="2" applyFont="1" applyFill="1" applyBorder="1" applyAlignment="1">
      <alignment horizontal="right"/>
    </xf>
    <xf numFmtId="0" fontId="7" fillId="2" borderId="17" xfId="2" applyFont="1" applyFill="1" applyBorder="1"/>
    <xf numFmtId="0" fontId="7" fillId="2" borderId="19" xfId="2" applyFont="1" applyFill="1" applyBorder="1" applyAlignment="1">
      <alignment horizontal="center" vertical="center"/>
    </xf>
    <xf numFmtId="0" fontId="7" fillId="2" borderId="20" xfId="2" applyFont="1" applyFill="1" applyBorder="1"/>
    <xf numFmtId="47" fontId="7" fillId="2" borderId="10" xfId="2" applyNumberFormat="1" applyFont="1" applyFill="1" applyBorder="1"/>
    <xf numFmtId="0" fontId="7" fillId="2" borderId="20" xfId="3" applyFont="1" applyFill="1" applyBorder="1" applyProtection="1">
      <protection locked="0"/>
    </xf>
    <xf numFmtId="0" fontId="7" fillId="2" borderId="19" xfId="3" applyFont="1" applyFill="1" applyBorder="1" applyAlignment="1" applyProtection="1">
      <alignment horizontal="center" vertical="center"/>
      <protection locked="0"/>
    </xf>
    <xf numFmtId="0" fontId="7" fillId="2" borderId="18" xfId="2" applyFont="1" applyFill="1" applyBorder="1"/>
    <xf numFmtId="47" fontId="7" fillId="2" borderId="17" xfId="2" applyNumberFormat="1" applyFont="1" applyFill="1" applyBorder="1"/>
    <xf numFmtId="20" fontId="7" fillId="2" borderId="12" xfId="3" applyNumberFormat="1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7" xfId="3" applyFont="1" applyFill="1" applyBorder="1"/>
    <xf numFmtId="0" fontId="7" fillId="2" borderId="31" xfId="3" applyFont="1" applyFill="1" applyBorder="1" applyAlignment="1">
      <alignment wrapText="1"/>
    </xf>
    <xf numFmtId="0" fontId="7" fillId="2" borderId="40" xfId="3" applyFont="1" applyFill="1" applyBorder="1" applyProtection="1">
      <protection locked="0"/>
    </xf>
    <xf numFmtId="0" fontId="7" fillId="2" borderId="31" xfId="3" applyFont="1" applyFill="1" applyBorder="1" applyAlignment="1" applyProtection="1">
      <alignment horizontal="center" vertical="center"/>
      <protection locked="0"/>
    </xf>
    <xf numFmtId="20" fontId="7" fillId="2" borderId="41" xfId="3" applyNumberFormat="1" applyFont="1" applyFill="1" applyBorder="1" applyAlignment="1" applyProtection="1">
      <alignment horizontal="center" vertical="center"/>
      <protection locked="0"/>
    </xf>
    <xf numFmtId="47" fontId="7" fillId="2" borderId="41" xfId="2" applyNumberFormat="1" applyFont="1" applyFill="1" applyBorder="1" applyAlignment="1">
      <alignment horizontal="center"/>
    </xf>
    <xf numFmtId="47" fontId="7" fillId="2" borderId="41" xfId="2" applyNumberFormat="1" applyFont="1" applyFill="1" applyBorder="1"/>
    <xf numFmtId="47" fontId="7" fillId="2" borderId="43" xfId="2" applyNumberFormat="1" applyFont="1" applyFill="1" applyBorder="1" applyAlignment="1" applyProtection="1">
      <alignment horizontal="center"/>
      <protection locked="0"/>
    </xf>
    <xf numFmtId="47" fontId="7" fillId="2" borderId="40" xfId="2" applyNumberFormat="1" applyFont="1" applyFill="1" applyBorder="1" applyAlignment="1" applyProtection="1">
      <alignment horizontal="center"/>
      <protection locked="0"/>
    </xf>
    <xf numFmtId="47" fontId="7" fillId="2" borderId="54" xfId="2" applyNumberFormat="1" applyFont="1" applyFill="1" applyBorder="1" applyAlignment="1" applyProtection="1">
      <alignment horizontal="center"/>
      <protection locked="0"/>
    </xf>
    <xf numFmtId="0" fontId="7" fillId="2" borderId="41" xfId="2" applyFont="1" applyFill="1" applyBorder="1"/>
    <xf numFmtId="47" fontId="7" fillId="2" borderId="41" xfId="2" applyNumberFormat="1" applyFont="1" applyFill="1" applyBorder="1" applyAlignment="1">
      <alignment horizontal="right"/>
    </xf>
    <xf numFmtId="0" fontId="7" fillId="2" borderId="41" xfId="2" applyFont="1" applyFill="1" applyBorder="1" applyAlignment="1">
      <alignment horizontal="right"/>
    </xf>
    <xf numFmtId="47" fontId="1" fillId="2" borderId="9" xfId="0" applyNumberFormat="1" applyFont="1" applyFill="1" applyBorder="1" applyAlignment="1" applyProtection="1">
      <alignment horizontal="center"/>
      <protection locked="0"/>
    </xf>
    <xf numFmtId="47" fontId="1" fillId="2" borderId="16" xfId="0" applyNumberFormat="1" applyFont="1" applyFill="1" applyBorder="1" applyAlignment="1" applyProtection="1">
      <alignment horizontal="center"/>
      <protection locked="0"/>
    </xf>
    <xf numFmtId="47" fontId="1" fillId="2" borderId="1" xfId="0" applyNumberFormat="1" applyFont="1" applyFill="1" applyBorder="1" applyAlignment="1" applyProtection="1">
      <alignment horizontal="center"/>
      <protection locked="0"/>
    </xf>
    <xf numFmtId="47" fontId="1" fillId="2" borderId="3" xfId="0" applyNumberFormat="1" applyFont="1" applyFill="1" applyBorder="1" applyAlignment="1" applyProtection="1">
      <alignment horizontal="center"/>
      <protection locked="0"/>
    </xf>
    <xf numFmtId="47" fontId="1" fillId="2" borderId="55" xfId="0" applyNumberFormat="1" applyFont="1" applyFill="1" applyBorder="1" applyAlignment="1" applyProtection="1">
      <alignment horizontal="center"/>
      <protection locked="0"/>
    </xf>
    <xf numFmtId="47" fontId="1" fillId="2" borderId="27" xfId="0" applyNumberFormat="1" applyFont="1" applyFill="1" applyBorder="1" applyAlignment="1" applyProtection="1">
      <alignment horizontal="center"/>
      <protection locked="0"/>
    </xf>
    <xf numFmtId="0" fontId="1" fillId="2" borderId="18" xfId="1" applyFont="1" applyFill="1" applyBorder="1" applyAlignment="1">
      <alignment horizontal="right" vertical="center" wrapText="1"/>
    </xf>
    <xf numFmtId="0" fontId="9" fillId="2" borderId="20" xfId="0" applyFont="1" applyFill="1" applyBorder="1"/>
    <xf numFmtId="0" fontId="7" fillId="2" borderId="0" xfId="0" applyFont="1" applyFill="1"/>
    <xf numFmtId="0" fontId="6" fillId="2" borderId="24" xfId="1" applyFont="1" applyFill="1" applyBorder="1" applyProtection="1">
      <protection locked="0"/>
    </xf>
    <xf numFmtId="0" fontId="1" fillId="2" borderId="20" xfId="0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wrapText="1"/>
    </xf>
    <xf numFmtId="0" fontId="7" fillId="2" borderId="17" xfId="3" applyFont="1" applyFill="1" applyBorder="1" applyAlignment="1">
      <alignment wrapText="1"/>
    </xf>
    <xf numFmtId="0" fontId="7" fillId="2" borderId="28" xfId="0" applyFont="1" applyFill="1" applyBorder="1"/>
    <xf numFmtId="0" fontId="6" fillId="2" borderId="2" xfId="1" applyFont="1" applyFill="1" applyBorder="1" applyProtection="1">
      <protection locked="0"/>
    </xf>
    <xf numFmtId="0" fontId="1" fillId="2" borderId="56" xfId="0" applyFont="1" applyFill="1" applyBorder="1" applyAlignment="1">
      <alignment horizontal="center" vertical="center"/>
    </xf>
    <xf numFmtId="47" fontId="7" fillId="2" borderId="20" xfId="2" applyNumberFormat="1" applyFont="1" applyFill="1" applyBorder="1"/>
    <xf numFmtId="47" fontId="7" fillId="2" borderId="19" xfId="2" applyNumberFormat="1" applyFont="1" applyFill="1" applyBorder="1"/>
    <xf numFmtId="0" fontId="7" fillId="2" borderId="21" xfId="2" applyFont="1" applyFill="1" applyBorder="1"/>
    <xf numFmtId="0" fontId="1" fillId="2" borderId="31" xfId="0" applyFont="1" applyFill="1" applyBorder="1"/>
    <xf numFmtId="0" fontId="0" fillId="2" borderId="17" xfId="0" applyFill="1" applyBorder="1"/>
    <xf numFmtId="0" fontId="6" fillId="2" borderId="21" xfId="1" applyFont="1" applyFill="1" applyBorder="1" applyProtection="1"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>
      <alignment horizontal="center" vertical="center"/>
    </xf>
    <xf numFmtId="20" fontId="6" fillId="2" borderId="38" xfId="1" applyNumberFormat="1" applyFont="1" applyFill="1" applyBorder="1" applyAlignment="1" applyProtection="1">
      <alignment horizontal="center" vertical="center"/>
      <protection locked="0"/>
    </xf>
    <xf numFmtId="0" fontId="6" fillId="2" borderId="7" xfId="3" applyFont="1" applyFill="1" applyBorder="1" applyProtection="1">
      <protection locked="0"/>
    </xf>
    <xf numFmtId="0" fontId="6" fillId="2" borderId="21" xfId="3" applyFont="1" applyFill="1" applyBorder="1" applyProtection="1">
      <protection locked="0"/>
    </xf>
    <xf numFmtId="0" fontId="6" fillId="2" borderId="19" xfId="3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>
      <alignment horizontal="center"/>
    </xf>
    <xf numFmtId="0" fontId="6" fillId="2" borderId="7" xfId="3" applyFont="1" applyFill="1" applyBorder="1" applyAlignment="1" applyProtection="1">
      <alignment horizontal="center" vertical="center"/>
      <protection locked="0"/>
    </xf>
    <xf numFmtId="20" fontId="6" fillId="2" borderId="30" xfId="1" applyNumberFormat="1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34" xfId="1" applyFont="1" applyFill="1" applyBorder="1" applyAlignment="1" applyProtection="1">
      <alignment horizontal="center"/>
      <protection locked="0"/>
    </xf>
    <xf numFmtId="20" fontId="1" fillId="2" borderId="38" xfId="1" applyNumberFormat="1" applyFont="1" applyFill="1" applyBorder="1" applyAlignment="1" applyProtection="1">
      <alignment horizontal="center" vertical="center"/>
      <protection locked="0"/>
    </xf>
    <xf numFmtId="47" fontId="1" fillId="2" borderId="36" xfId="0" applyNumberFormat="1" applyFont="1" applyFill="1" applyBorder="1"/>
    <xf numFmtId="47" fontId="1" fillId="2" borderId="34" xfId="0" applyNumberFormat="1" applyFont="1" applyFill="1" applyBorder="1"/>
    <xf numFmtId="47" fontId="1" fillId="2" borderId="8" xfId="0" applyNumberFormat="1" applyFont="1" applyFill="1" applyBorder="1"/>
    <xf numFmtId="47" fontId="1" fillId="2" borderId="23" xfId="0" applyNumberFormat="1" applyFont="1" applyFill="1" applyBorder="1"/>
    <xf numFmtId="0" fontId="1" fillId="2" borderId="36" xfId="0" applyFont="1" applyFill="1" applyBorder="1"/>
    <xf numFmtId="0" fontId="1" fillId="2" borderId="49" xfId="1" applyFont="1" applyFill="1" applyBorder="1"/>
    <xf numFmtId="0" fontId="1" fillId="2" borderId="17" xfId="3" applyFill="1" applyBorder="1" applyAlignment="1">
      <alignment wrapText="1"/>
    </xf>
    <xf numFmtId="49" fontId="1" fillId="2" borderId="17" xfId="1" applyNumberFormat="1" applyFont="1" applyFill="1" applyBorder="1" applyAlignment="1">
      <alignment horizontal="left" wrapText="1"/>
    </xf>
    <xf numFmtId="0" fontId="1" fillId="2" borderId="17" xfId="1" applyFont="1" applyFill="1" applyBorder="1"/>
    <xf numFmtId="0" fontId="1" fillId="2" borderId="50" xfId="1" applyFont="1" applyFill="1" applyBorder="1"/>
    <xf numFmtId="0" fontId="1" fillId="2" borderId="21" xfId="1" applyFont="1" applyFill="1" applyBorder="1"/>
    <xf numFmtId="0" fontId="8" fillId="2" borderId="17" xfId="1" applyFont="1" applyFill="1" applyBorder="1"/>
    <xf numFmtId="0" fontId="1" fillId="2" borderId="4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center"/>
    </xf>
    <xf numFmtId="0" fontId="1" fillId="2" borderId="21" xfId="1" applyFont="1" applyFill="1" applyBorder="1" applyAlignment="1">
      <alignment horizontal="center" vertical="center"/>
    </xf>
    <xf numFmtId="20" fontId="1" fillId="2" borderId="20" xfId="1" applyNumberFormat="1" applyFont="1" applyFill="1" applyBorder="1" applyAlignment="1" applyProtection="1">
      <alignment horizontal="center" vertical="center"/>
      <protection locked="0"/>
    </xf>
    <xf numFmtId="0" fontId="7" fillId="2" borderId="27" xfId="3" applyFont="1" applyFill="1" applyBorder="1" applyAlignment="1">
      <alignment horizontal="right" wrapText="1"/>
    </xf>
    <xf numFmtId="0" fontId="7" fillId="2" borderId="20" xfId="3" applyFont="1" applyFill="1" applyBorder="1" applyAlignment="1">
      <alignment wrapText="1"/>
    </xf>
    <xf numFmtId="0" fontId="7" fillId="2" borderId="7" xfId="2" applyFont="1" applyFill="1" applyBorder="1"/>
    <xf numFmtId="0" fontId="7" fillId="2" borderId="52" xfId="3" applyFont="1" applyFill="1" applyBorder="1" applyAlignment="1" applyProtection="1">
      <alignment horizontal="center"/>
      <protection locked="0"/>
    </xf>
    <xf numFmtId="0" fontId="7" fillId="2" borderId="7" xfId="2" applyFont="1" applyFill="1" applyBorder="1" applyAlignment="1">
      <alignment horizontal="center" vertical="center"/>
    </xf>
    <xf numFmtId="0" fontId="7" fillId="2" borderId="20" xfId="3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20" xfId="1" applyFont="1" applyFill="1" applyBorder="1" applyAlignment="1" applyProtection="1">
      <alignment horizontal="center" vertical="center"/>
      <protection locked="0"/>
    </xf>
    <xf numFmtId="0" fontId="7" fillId="2" borderId="19" xfId="3" applyFont="1" applyFill="1" applyBorder="1" applyAlignment="1">
      <alignment horizontal="center" vertical="center"/>
    </xf>
    <xf numFmtId="0" fontId="7" fillId="2" borderId="7" xfId="3" applyFont="1" applyFill="1" applyBorder="1" applyAlignment="1" applyProtection="1">
      <alignment horizontal="center"/>
      <protection locked="0"/>
    </xf>
    <xf numFmtId="47" fontId="7" fillId="2" borderId="12" xfId="2" applyNumberFormat="1" applyFont="1" applyFill="1" applyBorder="1"/>
    <xf numFmtId="0" fontId="7" fillId="2" borderId="52" xfId="1" applyFont="1" applyFill="1" applyBorder="1" applyAlignment="1">
      <alignment wrapText="1"/>
    </xf>
    <xf numFmtId="0" fontId="7" fillId="2" borderId="20" xfId="1" applyFont="1" applyFill="1" applyBorder="1"/>
    <xf numFmtId="0" fontId="7" fillId="2" borderId="52" xfId="1" applyFont="1" applyFill="1" applyBorder="1" applyProtection="1">
      <protection locked="0"/>
    </xf>
    <xf numFmtId="0" fontId="0" fillId="2" borderId="2" xfId="0" applyFill="1" applyBorder="1"/>
    <xf numFmtId="0" fontId="1" fillId="2" borderId="21" xfId="3" applyFill="1" applyBorder="1" applyProtection="1">
      <protection locked="0"/>
    </xf>
    <xf numFmtId="0" fontId="1" fillId="2" borderId="26" xfId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/>
    </xf>
    <xf numFmtId="0" fontId="7" fillId="2" borderId="27" xfId="0" applyFont="1" applyFill="1" applyBorder="1"/>
    <xf numFmtId="0" fontId="7" fillId="2" borderId="21" xfId="1" applyFont="1" applyFill="1" applyBorder="1" applyAlignment="1">
      <alignment horizontal="right" wrapText="1"/>
    </xf>
    <xf numFmtId="0" fontId="1" fillId="2" borderId="44" xfId="1" applyFont="1" applyFill="1" applyBorder="1" applyAlignment="1">
      <alignment horizontal="center" vertical="center" wrapText="1"/>
    </xf>
    <xf numFmtId="20" fontId="1" fillId="2" borderId="38" xfId="0" applyNumberFormat="1" applyFont="1" applyFill="1" applyBorder="1" applyAlignment="1">
      <alignment horizontal="center"/>
    </xf>
    <xf numFmtId="0" fontId="1" fillId="2" borderId="38" xfId="0" applyFont="1" applyFill="1" applyBorder="1"/>
    <xf numFmtId="47" fontId="1" fillId="2" borderId="42" xfId="0" applyNumberFormat="1" applyFont="1" applyFill="1" applyBorder="1" applyAlignment="1">
      <alignment horizontal="right"/>
    </xf>
    <xf numFmtId="0" fontId="1" fillId="2" borderId="38" xfId="0" applyFont="1" applyFill="1" applyBorder="1" applyAlignment="1">
      <alignment horizontal="right"/>
    </xf>
    <xf numFmtId="0" fontId="1" fillId="2" borderId="49" xfId="0" applyFont="1" applyFill="1" applyBorder="1"/>
    <xf numFmtId="0" fontId="1" fillId="2" borderId="46" xfId="0" applyFont="1" applyFill="1" applyBorder="1"/>
    <xf numFmtId="47" fontId="1" fillId="2" borderId="38" xfId="0" applyNumberFormat="1" applyFont="1" applyFill="1" applyBorder="1"/>
    <xf numFmtId="0" fontId="1" fillId="2" borderId="47" xfId="0" applyFont="1" applyFill="1" applyBorder="1" applyAlignment="1">
      <alignment horizontal="right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/>
    <xf numFmtId="0" fontId="9" fillId="0" borderId="4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/>
    <xf numFmtId="0" fontId="9" fillId="0" borderId="38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/>
    </xf>
    <xf numFmtId="164" fontId="11" fillId="0" borderId="38" xfId="0" applyNumberFormat="1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/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/>
    <xf numFmtId="0" fontId="0" fillId="0" borderId="4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/>
    <xf numFmtId="0" fontId="1" fillId="0" borderId="4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/>
    <xf numFmtId="0" fontId="1" fillId="0" borderId="3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164" fontId="1" fillId="0" borderId="38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/>
    <xf numFmtId="0" fontId="0" fillId="0" borderId="31" xfId="0" applyBorder="1" applyAlignment="1">
      <alignment horizontal="center"/>
    </xf>
    <xf numFmtId="164" fontId="3" fillId="0" borderId="42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57" xfId="0" applyBorder="1"/>
    <xf numFmtId="0" fontId="0" fillId="0" borderId="27" xfId="0" applyBorder="1"/>
    <xf numFmtId="164" fontId="0" fillId="0" borderId="4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1" xfId="0" applyBorder="1"/>
    <xf numFmtId="164" fontId="1" fillId="0" borderId="38" xfId="2" applyNumberFormat="1" applyBorder="1" applyAlignment="1">
      <alignment horizontal="center" vertical="center" wrapText="1"/>
    </xf>
    <xf numFmtId="164" fontId="1" fillId="0" borderId="41" xfId="2" applyNumberFormat="1" applyBorder="1" applyAlignment="1">
      <alignment horizontal="center" vertical="center" wrapText="1"/>
    </xf>
    <xf numFmtId="0" fontId="1" fillId="0" borderId="38" xfId="2" applyBorder="1" applyAlignment="1">
      <alignment horizontal="center" vertical="center" wrapText="1"/>
    </xf>
    <xf numFmtId="0" fontId="1" fillId="0" borderId="41" xfId="2" applyBorder="1"/>
    <xf numFmtId="0" fontId="2" fillId="0" borderId="4" xfId="2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48" xfId="2" applyBorder="1" applyAlignment="1">
      <alignment horizontal="center" vertical="center"/>
    </xf>
    <xf numFmtId="0" fontId="1" fillId="0" borderId="41" xfId="2" applyBorder="1" applyAlignment="1">
      <alignment horizontal="center"/>
    </xf>
    <xf numFmtId="0" fontId="1" fillId="0" borderId="8" xfId="2" applyBorder="1" applyAlignment="1">
      <alignment horizontal="center" vertical="center" wrapText="1"/>
    </xf>
    <xf numFmtId="0" fontId="1" fillId="0" borderId="24" xfId="2" applyBorder="1" applyAlignment="1">
      <alignment horizontal="center" vertical="center" wrapText="1"/>
    </xf>
    <xf numFmtId="0" fontId="1" fillId="0" borderId="36" xfId="2" applyBorder="1" applyAlignment="1">
      <alignment horizontal="center" vertical="center" wrapText="1"/>
    </xf>
    <xf numFmtId="0" fontId="1" fillId="0" borderId="41" xfId="2" applyBorder="1" applyAlignment="1">
      <alignment horizontal="center" vertical="center" wrapText="1"/>
    </xf>
    <xf numFmtId="0" fontId="1" fillId="0" borderId="44" xfId="2" applyBorder="1" applyAlignment="1">
      <alignment horizontal="center" vertical="center" wrapText="1"/>
    </xf>
    <xf numFmtId="0" fontId="1" fillId="0" borderId="27" xfId="2" applyBorder="1"/>
    <xf numFmtId="0" fontId="1" fillId="0" borderId="39" xfId="2" applyBorder="1" applyAlignment="1">
      <alignment horizontal="center" vertical="center" wrapText="1"/>
    </xf>
    <xf numFmtId="0" fontId="1" fillId="0" borderId="40" xfId="2" applyBorder="1"/>
    <xf numFmtId="0" fontId="1" fillId="0" borderId="45" xfId="2" applyBorder="1" applyAlignment="1">
      <alignment horizontal="center" vertical="center" wrapText="1"/>
    </xf>
    <xf numFmtId="0" fontId="1" fillId="0" borderId="31" xfId="2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48" xfId="2" applyFont="1" applyBorder="1" applyAlignment="1">
      <alignment horizontal="center" vertical="center"/>
    </xf>
    <xf numFmtId="0" fontId="1" fillId="0" borderId="31" xfId="2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/>
    <xf numFmtId="0" fontId="5" fillId="0" borderId="44" xfId="0" applyFont="1" applyBorder="1" applyAlignment="1">
      <alignment horizontal="center" vertical="center" wrapText="1"/>
    </xf>
    <xf numFmtId="0" fontId="5" fillId="0" borderId="27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/>
    </xf>
    <xf numFmtId="0" fontId="14" fillId="0" borderId="3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/>
    </xf>
    <xf numFmtId="164" fontId="16" fillId="0" borderId="38" xfId="0" applyNumberFormat="1" applyFont="1" applyBorder="1" applyAlignment="1">
      <alignment horizontal="center" vertical="center" wrapText="1"/>
    </xf>
    <xf numFmtId="164" fontId="14" fillId="0" borderId="41" xfId="0" applyNumberFormat="1" applyFont="1" applyBorder="1" applyAlignment="1">
      <alignment horizontal="center" vertical="center" wrapText="1"/>
    </xf>
    <xf numFmtId="0" fontId="14" fillId="0" borderId="41" xfId="0" applyFont="1" applyBorder="1"/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/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4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14" fillId="0" borderId="27" xfId="0" applyFont="1" applyBorder="1"/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em%20klub\Fichtel%20cup\fichtel%202019\startovn&#237;%20listiny\Startovn&#237;%20listina%202019%20s%20&#269;asy%20ke%20kontro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t.klas. S"/>
      <sheetName val="Vet.klas."/>
      <sheetName val="Vet. B"/>
      <sheetName val="Vet. A"/>
      <sheetName val="Kat II."/>
      <sheetName val="Kat I."/>
      <sheetName val="Kat.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"/>
  <sheetViews>
    <sheetView zoomScaleNormal="100" zoomScaleSheetLayoutView="75" workbookViewId="0">
      <pane xSplit="3" ySplit="6" topLeftCell="D7" activePane="bottomRight" state="frozen"/>
      <selection activeCell="U16" sqref="U16"/>
      <selection pane="topRight" activeCell="U16" sqref="U16"/>
      <selection pane="bottomLeft" activeCell="U16" sqref="U16"/>
      <selection pane="bottomRight" activeCell="E26" sqref="E26"/>
    </sheetView>
  </sheetViews>
  <sheetFormatPr defaultColWidth="8.85546875" defaultRowHeight="12.75" x14ac:dyDescent="0.2"/>
  <cols>
    <col min="1" max="1" width="5.42578125" style="32" hidden="1" customWidth="1"/>
    <col min="2" max="2" width="5.42578125" style="33" customWidth="1"/>
    <col min="3" max="3" width="24.42578125" style="32" customWidth="1"/>
    <col min="4" max="4" width="15.7109375" style="32" customWidth="1"/>
    <col min="5" max="6" width="7.28515625" style="38" customWidth="1"/>
    <col min="7" max="7" width="12.140625" style="32" customWidth="1"/>
    <col min="8" max="8" width="10.7109375" style="32" customWidth="1"/>
    <col min="9" max="10" width="7.28515625" style="32" customWidth="1"/>
    <col min="11" max="11" width="7.28515625" style="32" hidden="1" customWidth="1"/>
    <col min="12" max="12" width="7.28515625" style="32" customWidth="1"/>
    <col min="13" max="13" width="7.5703125" style="32" customWidth="1"/>
    <col min="14" max="14" width="7.28515625" style="32" hidden="1" customWidth="1"/>
    <col min="15" max="15" width="25.7109375" style="32" bestFit="1" customWidth="1"/>
    <col min="16" max="16" width="12.140625" style="39" customWidth="1"/>
    <col min="17" max="17" width="6.28515625" style="32" customWidth="1"/>
    <col min="18" max="18" width="8.85546875" style="32"/>
    <col min="19" max="19" width="25.7109375" style="32" hidden="1" customWidth="1"/>
    <col min="20" max="20" width="12.7109375" style="32" hidden="1" customWidth="1"/>
    <col min="21" max="16384" width="8.85546875" style="32"/>
  </cols>
  <sheetData>
    <row r="1" spans="1:31" x14ac:dyDescent="0.2">
      <c r="D1" s="34">
        <v>45927</v>
      </c>
      <c r="E1" s="35"/>
      <c r="F1" s="35"/>
      <c r="G1" s="36"/>
      <c r="P1" s="37"/>
    </row>
    <row r="2" spans="1:31" ht="13.5" thickBot="1" x14ac:dyDescent="0.25">
      <c r="R2" s="40"/>
    </row>
    <row r="3" spans="1:31" s="38" customFormat="1" ht="25.5" customHeight="1" thickBot="1" x14ac:dyDescent="0.25">
      <c r="A3" s="41"/>
      <c r="B3" s="41"/>
      <c r="C3" s="42" t="s">
        <v>5</v>
      </c>
      <c r="D3" s="534" t="s">
        <v>43</v>
      </c>
      <c r="E3" s="534"/>
      <c r="F3" s="535"/>
      <c r="G3" s="536" t="s">
        <v>44</v>
      </c>
      <c r="H3" s="534"/>
      <c r="I3" s="534"/>
      <c r="J3" s="534"/>
      <c r="K3" s="534"/>
      <c r="L3" s="534"/>
      <c r="M3" s="534"/>
      <c r="N3" s="534"/>
      <c r="O3" s="534"/>
      <c r="P3" s="534"/>
      <c r="Q3" s="535"/>
      <c r="R3" s="43"/>
      <c r="S3" s="43"/>
      <c r="T3" s="43"/>
      <c r="U3" s="43"/>
      <c r="V3" s="43"/>
      <c r="W3" s="43"/>
      <c r="X3" s="43"/>
      <c r="Y3" s="43"/>
      <c r="AE3" s="40"/>
    </row>
    <row r="4" spans="1:31" ht="13.5" thickBot="1" x14ac:dyDescent="0.25">
      <c r="A4" s="44"/>
    </row>
    <row r="5" spans="1:31" s="45" customFormat="1" ht="15" customHeight="1" x14ac:dyDescent="0.2">
      <c r="A5" s="520" t="s">
        <v>4</v>
      </c>
      <c r="B5" s="522" t="s">
        <v>4</v>
      </c>
      <c r="C5" s="524" t="s">
        <v>0</v>
      </c>
      <c r="D5" s="526" t="s">
        <v>1</v>
      </c>
      <c r="E5" s="524" t="s">
        <v>2</v>
      </c>
      <c r="F5" s="528" t="s">
        <v>37</v>
      </c>
      <c r="G5" s="528" t="s">
        <v>38</v>
      </c>
      <c r="H5" s="528" t="s">
        <v>35</v>
      </c>
      <c r="I5" s="539" t="s">
        <v>18</v>
      </c>
      <c r="J5" s="540"/>
      <c r="K5" s="541"/>
      <c r="L5" s="539" t="s">
        <v>19</v>
      </c>
      <c r="M5" s="540"/>
      <c r="N5" s="541"/>
      <c r="O5" s="528" t="s">
        <v>17</v>
      </c>
      <c r="P5" s="530" t="s">
        <v>45</v>
      </c>
      <c r="Q5" s="532" t="s">
        <v>3</v>
      </c>
    </row>
    <row r="6" spans="1:31" ht="15" customHeight="1" thickBot="1" x14ac:dyDescent="0.25">
      <c r="A6" s="521"/>
      <c r="B6" s="523"/>
      <c r="C6" s="525"/>
      <c r="D6" s="527"/>
      <c r="E6" s="538"/>
      <c r="F6" s="537"/>
      <c r="G6" s="529"/>
      <c r="H6" s="537"/>
      <c r="I6" s="46" t="s">
        <v>6</v>
      </c>
      <c r="J6" s="47" t="s">
        <v>7</v>
      </c>
      <c r="K6" s="48" t="s">
        <v>20</v>
      </c>
      <c r="L6" s="46" t="s">
        <v>6</v>
      </c>
      <c r="M6" s="47" t="s">
        <v>7</v>
      </c>
      <c r="N6" s="48" t="s">
        <v>20</v>
      </c>
      <c r="O6" s="529"/>
      <c r="P6" s="531"/>
      <c r="Q6" s="533"/>
      <c r="S6" s="32" t="s">
        <v>11</v>
      </c>
    </row>
    <row r="7" spans="1:31" s="153" customFormat="1" x14ac:dyDescent="0.2">
      <c r="A7" s="142"/>
      <c r="B7" s="143">
        <v>810</v>
      </c>
      <c r="C7" s="446" t="s">
        <v>213</v>
      </c>
      <c r="D7" s="447" t="s">
        <v>24</v>
      </c>
      <c r="E7" s="145" t="s">
        <v>171</v>
      </c>
      <c r="F7" s="146">
        <v>0.44513888888888886</v>
      </c>
      <c r="G7" s="147"/>
      <c r="H7" s="148"/>
      <c r="I7" s="438">
        <v>1.4386574074074074E-3</v>
      </c>
      <c r="J7" s="439">
        <v>1.4224537037037038E-3</v>
      </c>
      <c r="K7" s="149"/>
      <c r="L7" s="438">
        <v>2.3842592592592591E-3</v>
      </c>
      <c r="M7" s="439">
        <v>2.2372685185185186E-3</v>
      </c>
      <c r="N7" s="147"/>
      <c r="O7" s="176"/>
      <c r="P7" s="151">
        <f t="shared" ref="P7:P19" si="0">IF(OR(H7&gt;TIME(0,30,0),O7&lt;&gt;""),"XXXXX",SUM(G7:N7))</f>
        <v>7.4826388888888894E-3</v>
      </c>
      <c r="Q7" s="152">
        <f t="shared" ref="Q7:Q19" si="1">IF(OR(H7&gt;TIME(0,30,0),O7&lt;&gt;""),"D",RANK(P7,$P$7:$P$32,40))</f>
        <v>1</v>
      </c>
    </row>
    <row r="8" spans="1:31" s="153" customFormat="1" x14ac:dyDescent="0.2">
      <c r="A8" s="142">
        <v>121</v>
      </c>
      <c r="B8" s="143">
        <v>804</v>
      </c>
      <c r="C8" s="154" t="s">
        <v>118</v>
      </c>
      <c r="D8" s="155" t="s">
        <v>24</v>
      </c>
      <c r="E8" s="156" t="s">
        <v>78</v>
      </c>
      <c r="F8" s="168">
        <v>0.44236111111111109</v>
      </c>
      <c r="G8" s="158"/>
      <c r="H8" s="159"/>
      <c r="I8" s="244">
        <v>1.4664351851851852E-3</v>
      </c>
      <c r="J8" s="245">
        <v>1.4178240740740742E-3</v>
      </c>
      <c r="K8" s="160"/>
      <c r="L8" s="244">
        <v>2.3449074074074075E-3</v>
      </c>
      <c r="M8" s="245">
        <v>2.2546296296296299E-3</v>
      </c>
      <c r="N8" s="158"/>
      <c r="O8" s="150"/>
      <c r="P8" s="151">
        <f t="shared" si="0"/>
        <v>7.4837962962962966E-3</v>
      </c>
      <c r="Q8" s="152">
        <f t="shared" si="1"/>
        <v>2</v>
      </c>
    </row>
    <row r="9" spans="1:31" s="153" customFormat="1" x14ac:dyDescent="0.2">
      <c r="A9" s="161"/>
      <c r="B9" s="143">
        <v>800</v>
      </c>
      <c r="C9" s="205" t="s">
        <v>73</v>
      </c>
      <c r="D9" s="163" t="s">
        <v>24</v>
      </c>
      <c r="E9" s="448" t="s">
        <v>74</v>
      </c>
      <c r="F9" s="157">
        <v>0.44097222222222221</v>
      </c>
      <c r="G9" s="158"/>
      <c r="H9" s="159"/>
      <c r="I9" s="244">
        <v>1.5081018518518521E-3</v>
      </c>
      <c r="J9" s="245">
        <v>1.517361111111111E-3</v>
      </c>
      <c r="K9" s="160"/>
      <c r="L9" s="244">
        <v>2.4849537037037036E-3</v>
      </c>
      <c r="M9" s="245">
        <v>2.3483796296296295E-3</v>
      </c>
      <c r="N9" s="158"/>
      <c r="O9" s="150"/>
      <c r="P9" s="151">
        <f t="shared" si="0"/>
        <v>7.858796296296296E-3</v>
      </c>
      <c r="Q9" s="152">
        <f t="shared" si="1"/>
        <v>3</v>
      </c>
    </row>
    <row r="10" spans="1:31" s="153" customFormat="1" x14ac:dyDescent="0.2">
      <c r="A10" s="161"/>
      <c r="B10" s="143">
        <v>809</v>
      </c>
      <c r="C10" s="170" t="s">
        <v>208</v>
      </c>
      <c r="D10" s="180" t="s">
        <v>34</v>
      </c>
      <c r="E10" s="181" t="s">
        <v>78</v>
      </c>
      <c r="F10" s="157">
        <v>0.44444444444444442</v>
      </c>
      <c r="G10" s="158"/>
      <c r="H10" s="159"/>
      <c r="I10" s="244">
        <v>1.5439814814814815E-3</v>
      </c>
      <c r="J10" s="245">
        <v>1.4953703703703702E-3</v>
      </c>
      <c r="K10" s="160"/>
      <c r="L10" s="244">
        <v>2.5254629629629629E-3</v>
      </c>
      <c r="M10" s="245">
        <v>2.3773148148148147E-3</v>
      </c>
      <c r="N10" s="158"/>
      <c r="O10" s="176"/>
      <c r="P10" s="151">
        <f t="shared" si="0"/>
        <v>7.9421296296296288E-3</v>
      </c>
      <c r="Q10" s="152">
        <f t="shared" si="1"/>
        <v>4</v>
      </c>
    </row>
    <row r="11" spans="1:31" s="153" customFormat="1" x14ac:dyDescent="0.2">
      <c r="A11" s="161"/>
      <c r="B11" s="143">
        <v>808</v>
      </c>
      <c r="C11" s="196" t="s">
        <v>246</v>
      </c>
      <c r="D11" s="166" t="s">
        <v>24</v>
      </c>
      <c r="E11" s="167" t="s">
        <v>78</v>
      </c>
      <c r="F11" s="157">
        <v>0.44374999999999998</v>
      </c>
      <c r="G11" s="158"/>
      <c r="H11" s="159"/>
      <c r="I11" s="244">
        <v>1.5925925925925925E-3</v>
      </c>
      <c r="J11" s="245">
        <v>1.5104166666666666E-3</v>
      </c>
      <c r="K11" s="160"/>
      <c r="L11" s="244">
        <v>2.5613425925925929E-3</v>
      </c>
      <c r="M11" s="245">
        <v>2.3888888888888887E-3</v>
      </c>
      <c r="N11" s="158"/>
      <c r="O11" s="176"/>
      <c r="P11" s="151">
        <f t="shared" si="0"/>
        <v>8.053240740740741E-3</v>
      </c>
      <c r="Q11" s="152">
        <f t="shared" si="1"/>
        <v>5</v>
      </c>
    </row>
    <row r="12" spans="1:31" s="153" customFormat="1" x14ac:dyDescent="0.2">
      <c r="A12" s="445"/>
      <c r="B12" s="143">
        <v>806</v>
      </c>
      <c r="C12" s="170" t="s">
        <v>170</v>
      </c>
      <c r="D12" s="263" t="s">
        <v>24</v>
      </c>
      <c r="E12" s="171" t="s">
        <v>171</v>
      </c>
      <c r="F12" s="157">
        <v>0.44374999999999998</v>
      </c>
      <c r="G12" s="158"/>
      <c r="H12" s="159"/>
      <c r="I12" s="244">
        <v>1.6064814814814815E-3</v>
      </c>
      <c r="J12" s="245">
        <v>1.5717592592592593E-3</v>
      </c>
      <c r="K12" s="160"/>
      <c r="L12" s="244">
        <v>2.5312500000000001E-3</v>
      </c>
      <c r="M12" s="245">
        <v>2.40625E-3</v>
      </c>
      <c r="N12" s="160"/>
      <c r="O12" s="176"/>
      <c r="P12" s="151">
        <f t="shared" si="0"/>
        <v>8.1157407407407411E-3</v>
      </c>
      <c r="Q12" s="152">
        <f t="shared" si="1"/>
        <v>6</v>
      </c>
    </row>
    <row r="13" spans="1:31" s="153" customFormat="1" x14ac:dyDescent="0.2">
      <c r="A13" s="169"/>
      <c r="B13" s="143">
        <v>813</v>
      </c>
      <c r="C13" s="306" t="s">
        <v>139</v>
      </c>
      <c r="D13" s="348" t="s">
        <v>24</v>
      </c>
      <c r="E13" s="352" t="s">
        <v>78</v>
      </c>
      <c r="F13" s="157">
        <v>0.44583333333333336</v>
      </c>
      <c r="G13" s="172"/>
      <c r="H13" s="173"/>
      <c r="I13" s="333">
        <v>1.5069444444444442E-3</v>
      </c>
      <c r="J13" s="335">
        <v>1.505787037037037E-3</v>
      </c>
      <c r="K13" s="174"/>
      <c r="L13" s="245">
        <v>2.6712962962962966E-3</v>
      </c>
      <c r="M13" s="245">
        <v>2.4421296296296296E-3</v>
      </c>
      <c r="N13" s="175"/>
      <c r="O13" s="176"/>
      <c r="P13" s="177">
        <f t="shared" si="0"/>
        <v>8.1261574074074066E-3</v>
      </c>
      <c r="Q13" s="178">
        <f t="shared" si="1"/>
        <v>7</v>
      </c>
      <c r="S13" s="153" t="s">
        <v>16</v>
      </c>
      <c r="T13" s="153" t="s">
        <v>34</v>
      </c>
    </row>
    <row r="14" spans="1:31" s="153" customFormat="1" x14ac:dyDescent="0.2">
      <c r="A14" s="169"/>
      <c r="B14" s="449">
        <v>309</v>
      </c>
      <c r="C14" s="450" t="s">
        <v>240</v>
      </c>
      <c r="D14" s="392" t="s">
        <v>258</v>
      </c>
      <c r="E14" s="393" t="s">
        <v>78</v>
      </c>
      <c r="F14" s="391">
        <v>0.47222222222222221</v>
      </c>
      <c r="G14" s="172"/>
      <c r="H14" s="454">
        <v>4.8611111111111112E-3</v>
      </c>
      <c r="I14" s="408">
        <v>1.7164351851851854E-3</v>
      </c>
      <c r="J14" s="455">
        <v>1.673611111111111E-3</v>
      </c>
      <c r="K14" s="456"/>
      <c r="L14" s="422">
        <v>2.8425925925925927E-3</v>
      </c>
      <c r="M14" s="422">
        <v>2.5856481481481481E-3</v>
      </c>
      <c r="N14" s="175"/>
      <c r="O14" s="150"/>
      <c r="P14" s="177">
        <f t="shared" si="0"/>
        <v>1.3679398148148149E-2</v>
      </c>
      <c r="Q14" s="178">
        <f t="shared" si="1"/>
        <v>8</v>
      </c>
    </row>
    <row r="15" spans="1:31" s="153" customFormat="1" x14ac:dyDescent="0.2">
      <c r="A15" s="169"/>
      <c r="B15" s="143">
        <v>801</v>
      </c>
      <c r="C15" s="162" t="s">
        <v>231</v>
      </c>
      <c r="D15" s="323" t="s">
        <v>24</v>
      </c>
      <c r="E15" s="156" t="s">
        <v>78</v>
      </c>
      <c r="F15" s="182">
        <v>0.44166666666666665</v>
      </c>
      <c r="G15" s="172"/>
      <c r="H15" s="173"/>
      <c r="I15" s="333"/>
      <c r="J15" s="335"/>
      <c r="K15" s="174"/>
      <c r="L15" s="245"/>
      <c r="M15" s="245"/>
      <c r="N15" s="175"/>
      <c r="O15" s="247" t="s">
        <v>17</v>
      </c>
      <c r="P15" s="177" t="str">
        <f t="shared" si="0"/>
        <v>XXXXX</v>
      </c>
      <c r="Q15" s="178" t="str">
        <f t="shared" si="1"/>
        <v>D</v>
      </c>
    </row>
    <row r="16" spans="1:31" s="153" customFormat="1" x14ac:dyDescent="0.2">
      <c r="A16" s="169"/>
      <c r="B16" s="193">
        <v>802</v>
      </c>
      <c r="C16" s="162" t="s">
        <v>83</v>
      </c>
      <c r="D16" s="164" t="s">
        <v>24</v>
      </c>
      <c r="E16" s="165" t="s">
        <v>82</v>
      </c>
      <c r="F16" s="183">
        <v>0.44166666666666665</v>
      </c>
      <c r="G16" s="172"/>
      <c r="H16" s="173"/>
      <c r="I16" s="333"/>
      <c r="J16" s="335"/>
      <c r="K16" s="174"/>
      <c r="L16" s="245"/>
      <c r="M16" s="245"/>
      <c r="N16" s="175"/>
      <c r="O16" s="247" t="s">
        <v>17</v>
      </c>
      <c r="P16" s="177" t="str">
        <f t="shared" si="0"/>
        <v>XXXXX</v>
      </c>
      <c r="Q16" s="178" t="str">
        <f t="shared" si="1"/>
        <v>D</v>
      </c>
    </row>
    <row r="17" spans="1:20" s="153" customFormat="1" x14ac:dyDescent="0.2">
      <c r="A17" s="169"/>
      <c r="B17" s="193">
        <v>803</v>
      </c>
      <c r="C17" s="162" t="s">
        <v>254</v>
      </c>
      <c r="D17" s="164" t="s">
        <v>24</v>
      </c>
      <c r="E17" s="165" t="s">
        <v>255</v>
      </c>
      <c r="F17" s="183">
        <v>0.44236111111111109</v>
      </c>
      <c r="G17" s="172"/>
      <c r="H17" s="173"/>
      <c r="I17" s="333">
        <v>1.7523148148148148E-3</v>
      </c>
      <c r="J17" s="335"/>
      <c r="K17" s="174"/>
      <c r="L17" s="245">
        <v>3.0839120370370369E-3</v>
      </c>
      <c r="M17" s="245"/>
      <c r="N17" s="175"/>
      <c r="O17" s="247" t="s">
        <v>17</v>
      </c>
      <c r="P17" s="177" t="str">
        <f t="shared" si="0"/>
        <v>XXXXX</v>
      </c>
      <c r="Q17" s="178" t="str">
        <f t="shared" si="1"/>
        <v>D</v>
      </c>
    </row>
    <row r="18" spans="1:20" s="153" customFormat="1" x14ac:dyDescent="0.2">
      <c r="A18" s="169"/>
      <c r="B18" s="193">
        <v>811</v>
      </c>
      <c r="C18" s="162" t="s">
        <v>228</v>
      </c>
      <c r="D18" s="180" t="s">
        <v>34</v>
      </c>
      <c r="E18" s="184" t="s">
        <v>229</v>
      </c>
      <c r="F18" s="183">
        <v>0.44444444444444442</v>
      </c>
      <c r="G18" s="172"/>
      <c r="H18" s="173"/>
      <c r="I18" s="333">
        <v>1.7395833333333334E-3</v>
      </c>
      <c r="J18" s="335"/>
      <c r="K18" s="174"/>
      <c r="L18" s="245">
        <v>2.6956018518518518E-3</v>
      </c>
      <c r="M18" s="245"/>
      <c r="N18" s="175"/>
      <c r="O18" s="247" t="s">
        <v>17</v>
      </c>
      <c r="P18" s="177" t="str">
        <f t="shared" si="0"/>
        <v>XXXXX</v>
      </c>
      <c r="Q18" s="178" t="str">
        <f t="shared" si="1"/>
        <v>D</v>
      </c>
    </row>
    <row r="19" spans="1:20" s="153" customFormat="1" ht="13.5" thickBot="1" x14ac:dyDescent="0.25">
      <c r="A19" s="169"/>
      <c r="B19" s="185">
        <v>812</v>
      </c>
      <c r="C19" s="451" t="s">
        <v>230</v>
      </c>
      <c r="D19" s="452" t="s">
        <v>24</v>
      </c>
      <c r="E19" s="453" t="s">
        <v>171</v>
      </c>
      <c r="F19" s="186">
        <v>0.44513888888888886</v>
      </c>
      <c r="G19" s="187"/>
      <c r="H19" s="188"/>
      <c r="I19" s="440">
        <v>1.953703703703704E-3</v>
      </c>
      <c r="J19" s="441"/>
      <c r="K19" s="189"/>
      <c r="L19" s="379">
        <v>3.4930555555555557E-3</v>
      </c>
      <c r="M19" s="379"/>
      <c r="N19" s="190"/>
      <c r="O19" s="257" t="s">
        <v>17</v>
      </c>
      <c r="P19" s="191" t="str">
        <f t="shared" si="0"/>
        <v>XXXXX</v>
      </c>
      <c r="Q19" s="192" t="str">
        <f t="shared" si="1"/>
        <v>D</v>
      </c>
    </row>
    <row r="20" spans="1:20" x14ac:dyDescent="0.2">
      <c r="A20" s="50"/>
      <c r="B20" s="32"/>
      <c r="E20" s="32"/>
      <c r="F20" s="32"/>
      <c r="P20" s="32"/>
    </row>
    <row r="21" spans="1:20" x14ac:dyDescent="0.2">
      <c r="A21" s="50"/>
      <c r="B21" s="32"/>
      <c r="E21" s="32"/>
      <c r="F21" s="32"/>
      <c r="P21" s="32"/>
      <c r="T21" s="32" t="s">
        <v>24</v>
      </c>
    </row>
    <row r="22" spans="1:20" x14ac:dyDescent="0.2">
      <c r="A22" s="50"/>
      <c r="B22" s="32"/>
      <c r="C22" s="49"/>
      <c r="E22" s="32"/>
      <c r="F22" s="32"/>
      <c r="G22" s="51"/>
      <c r="H22" s="52"/>
      <c r="I22" s="51"/>
      <c r="J22" s="51"/>
      <c r="K22" s="51"/>
      <c r="L22" s="51"/>
      <c r="M22" s="51"/>
      <c r="N22" s="51"/>
      <c r="O22" s="53"/>
      <c r="P22" s="54"/>
      <c r="Q22" s="55"/>
    </row>
    <row r="23" spans="1:20" x14ac:dyDescent="0.2">
      <c r="A23" s="50"/>
      <c r="B23" s="56"/>
      <c r="D23" s="57"/>
      <c r="E23" s="58"/>
      <c r="F23" s="59"/>
      <c r="G23" s="51"/>
      <c r="H23" s="52"/>
      <c r="I23" s="51"/>
      <c r="J23" s="51"/>
      <c r="K23" s="51"/>
      <c r="L23" s="51"/>
      <c r="M23" s="51"/>
      <c r="N23" s="51"/>
      <c r="P23" s="54"/>
      <c r="Q23" s="55"/>
    </row>
    <row r="24" spans="1:20" x14ac:dyDescent="0.2">
      <c r="A24" s="50"/>
      <c r="B24" s="56"/>
      <c r="F24" s="59"/>
      <c r="G24" s="51"/>
      <c r="H24" s="52"/>
      <c r="I24" s="51"/>
      <c r="J24" s="51"/>
      <c r="K24" s="51"/>
      <c r="L24" s="51"/>
      <c r="M24" s="51"/>
      <c r="N24" s="51"/>
      <c r="P24" s="54"/>
      <c r="Q24" s="55"/>
    </row>
    <row r="25" spans="1:20" x14ac:dyDescent="0.2">
      <c r="A25" s="50"/>
      <c r="B25" s="56"/>
      <c r="C25" s="49"/>
      <c r="D25" s="60"/>
      <c r="E25" s="61"/>
      <c r="F25" s="62"/>
      <c r="G25" s="51"/>
      <c r="H25" s="52"/>
      <c r="I25" s="51"/>
      <c r="J25" s="51"/>
      <c r="K25" s="51"/>
      <c r="L25" s="51"/>
      <c r="M25" s="51"/>
      <c r="N25" s="51"/>
      <c r="O25" s="53"/>
      <c r="P25" s="54"/>
      <c r="Q25" s="55"/>
    </row>
    <row r="26" spans="1:20" x14ac:dyDescent="0.2">
      <c r="A26" s="50"/>
      <c r="B26" s="56"/>
      <c r="C26" s="49"/>
      <c r="D26" s="60"/>
      <c r="E26" s="61"/>
      <c r="F26" s="62"/>
      <c r="G26" s="51"/>
      <c r="H26" s="52"/>
      <c r="I26" s="51"/>
      <c r="J26" s="51"/>
      <c r="K26" s="51"/>
      <c r="L26" s="51"/>
      <c r="M26" s="51"/>
      <c r="N26" s="51"/>
      <c r="O26" s="53"/>
      <c r="P26" s="54"/>
      <c r="Q26" s="55"/>
    </row>
    <row r="27" spans="1:20" x14ac:dyDescent="0.2">
      <c r="A27" s="50"/>
      <c r="B27" s="56"/>
      <c r="C27" s="49"/>
      <c r="D27" s="60"/>
      <c r="E27" s="61"/>
      <c r="F27" s="62"/>
      <c r="G27" s="51"/>
      <c r="H27" s="52"/>
      <c r="I27" s="51"/>
      <c r="J27" s="51"/>
      <c r="K27" s="51"/>
      <c r="L27" s="51"/>
      <c r="M27" s="51"/>
      <c r="N27" s="51"/>
      <c r="O27" s="53"/>
      <c r="P27" s="54"/>
      <c r="Q27" s="55"/>
    </row>
    <row r="28" spans="1:20" x14ac:dyDescent="0.2">
      <c r="A28" s="50"/>
      <c r="B28" s="56"/>
      <c r="C28" s="49"/>
      <c r="D28" s="60"/>
      <c r="E28" s="61"/>
      <c r="F28" s="62"/>
      <c r="G28" s="51"/>
      <c r="H28" s="52"/>
      <c r="I28" s="51"/>
      <c r="J28" s="51"/>
      <c r="K28" s="51"/>
      <c r="L28" s="51"/>
      <c r="M28" s="51"/>
      <c r="N28" s="51"/>
      <c r="O28" s="53"/>
      <c r="P28" s="54"/>
      <c r="Q28" s="55"/>
    </row>
    <row r="29" spans="1:20" x14ac:dyDescent="0.2">
      <c r="B29" s="56"/>
      <c r="C29" s="49"/>
      <c r="D29" s="60"/>
      <c r="E29" s="61"/>
      <c r="F29" s="62"/>
      <c r="G29" s="51"/>
      <c r="H29" s="52"/>
      <c r="I29" s="51"/>
      <c r="J29" s="51"/>
      <c r="K29" s="51"/>
      <c r="L29" s="51"/>
      <c r="M29" s="51"/>
      <c r="N29" s="51"/>
      <c r="O29" s="53"/>
      <c r="P29" s="54"/>
      <c r="Q29" s="55"/>
    </row>
    <row r="30" spans="1:20" x14ac:dyDescent="0.2">
      <c r="B30" s="56"/>
      <c r="C30" s="49"/>
      <c r="D30" s="60"/>
      <c r="E30" s="61"/>
      <c r="F30" s="62"/>
      <c r="G30" s="51"/>
      <c r="H30" s="52"/>
      <c r="I30" s="51"/>
      <c r="J30" s="51"/>
      <c r="K30" s="51"/>
      <c r="L30" s="51"/>
      <c r="M30" s="51"/>
      <c r="N30" s="51"/>
      <c r="O30" s="53"/>
      <c r="P30" s="54"/>
      <c r="Q30" s="55"/>
    </row>
    <row r="31" spans="1:20" x14ac:dyDescent="0.2">
      <c r="B31" s="56"/>
      <c r="C31" s="49"/>
      <c r="D31" s="60"/>
      <c r="E31" s="61"/>
      <c r="F31" s="62"/>
      <c r="G31" s="51"/>
      <c r="H31" s="52"/>
      <c r="I31" s="51"/>
      <c r="J31" s="51"/>
      <c r="K31" s="51"/>
      <c r="L31" s="51"/>
      <c r="M31" s="51"/>
      <c r="N31" s="51"/>
      <c r="O31" s="53"/>
      <c r="P31" s="54"/>
      <c r="Q31" s="55"/>
    </row>
    <row r="32" spans="1:20" x14ac:dyDescent="0.2">
      <c r="B32" s="32"/>
      <c r="C32" s="49"/>
      <c r="D32" s="60"/>
      <c r="E32" s="61"/>
      <c r="F32" s="62"/>
      <c r="G32" s="51"/>
      <c r="H32" s="52"/>
      <c r="I32" s="51"/>
      <c r="J32" s="51"/>
      <c r="K32" s="51"/>
      <c r="L32" s="51"/>
      <c r="M32" s="51"/>
      <c r="N32" s="51"/>
      <c r="O32" s="53"/>
      <c r="P32" s="54"/>
      <c r="Q32" s="55"/>
    </row>
    <row r="33" spans="3:3" x14ac:dyDescent="0.2">
      <c r="C33" s="49"/>
    </row>
  </sheetData>
  <sortState xmlns:xlrd2="http://schemas.microsoft.com/office/spreadsheetml/2017/richdata2" ref="B7:Q19">
    <sortCondition ref="Q7:Q19"/>
  </sortState>
  <dataConsolidate/>
  <mergeCells count="15">
    <mergeCell ref="P5:P6"/>
    <mergeCell ref="Q5:Q6"/>
    <mergeCell ref="D3:F3"/>
    <mergeCell ref="G3:Q3"/>
    <mergeCell ref="G5:G6"/>
    <mergeCell ref="H5:H6"/>
    <mergeCell ref="E5:E6"/>
    <mergeCell ref="F5:F6"/>
    <mergeCell ref="I5:K5"/>
    <mergeCell ref="L5:N5"/>
    <mergeCell ref="A5:A6"/>
    <mergeCell ref="B5:B6"/>
    <mergeCell ref="C5:C6"/>
    <mergeCell ref="D5:D6"/>
    <mergeCell ref="O5:O6"/>
  </mergeCells>
  <phoneticPr fontId="0" type="noConversion"/>
  <dataValidations count="5">
    <dataValidation type="list" errorStyle="warning" allowBlank="1" showInputMessage="1" showErrorMessage="1" errorTitle="Chybné zadání" error="Vyber ze seznamu značku motocyklu. V případě, že se značka v seznamu nenachází kontaktujte autora programu." sqref="D25:D32 D23" xr:uid="{00000000-0002-0000-0000-000000000000}">
      <formula1>$S$13:$S$24</formula1>
    </dataValidation>
    <dataValidation type="time" errorStyle="warning" allowBlank="1" showInputMessage="1" showErrorMessage="1" errorTitle="Chybné zadání" error="Zadej čas ve tvaru mm:ss,0 !!!" sqref="G22:N32 G7:N19" xr:uid="{00000000-0002-0000-0000-000003000000}">
      <formula1>0</formula1>
      <formula2>0.0416666666666667</formula2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5:D18 D8 D11" xr:uid="{00000000-0002-0000-0000-000002000000}">
      <formula1>$S$9:$S$26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9" xr:uid="{00000000-0002-0000-0300-000002000000}">
      <formula1>$S$19:$S$38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2" xr:uid="{617A2406-F231-4E98-93EE-BA7E7BC33CCD}">
      <formula1>$S$16:$S$32</formula1>
    </dataValidation>
  </dataValidations>
  <pageMargins left="0.39370078740157483" right="0.39370078740157483" top="0.39370078740157483" bottom="0.39370078740157483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8"/>
  <sheetViews>
    <sheetView zoomScaleNormal="100" zoomScaleSheetLayoutView="75" workbookViewId="0">
      <pane xSplit="3" ySplit="6" topLeftCell="D7" activePane="bottomRight" state="frozen"/>
      <selection activeCell="U16" sqref="U16"/>
      <selection pane="topRight" activeCell="U16" sqref="U16"/>
      <selection pane="bottomLeft" activeCell="U16" sqref="U16"/>
      <selection pane="bottomRight" activeCell="B1" sqref="B1:Q16"/>
    </sheetView>
  </sheetViews>
  <sheetFormatPr defaultRowHeight="12.75" x14ac:dyDescent="0.2"/>
  <cols>
    <col min="1" max="1" width="5.42578125" hidden="1" customWidth="1"/>
    <col min="2" max="2" width="5.42578125" style="21" customWidth="1"/>
    <col min="3" max="3" width="24.42578125" customWidth="1"/>
    <col min="4" max="4" width="13.28515625" customWidth="1"/>
    <col min="5" max="6" width="7.28515625" style="3" customWidth="1"/>
    <col min="7" max="7" width="12.140625" customWidth="1"/>
    <col min="8" max="8" width="10.7109375" customWidth="1"/>
    <col min="9" max="10" width="7.28515625" customWidth="1"/>
    <col min="11" max="11" width="7.28515625" hidden="1" customWidth="1"/>
    <col min="12" max="12" width="7.28515625" customWidth="1"/>
    <col min="13" max="13" width="7.5703125" customWidth="1"/>
    <col min="14" max="14" width="7.28515625" hidden="1" customWidth="1"/>
    <col min="15" max="15" width="25.7109375" bestFit="1" customWidth="1"/>
    <col min="16" max="16" width="12.140625" style="1" customWidth="1"/>
    <col min="17" max="17" width="6.28515625" customWidth="1"/>
    <col min="19" max="19" width="25.7109375" hidden="1" customWidth="1"/>
    <col min="20" max="20" width="12.7109375" hidden="1" customWidth="1"/>
  </cols>
  <sheetData>
    <row r="1" spans="1:31" x14ac:dyDescent="0.2">
      <c r="D1" s="9">
        <v>45927</v>
      </c>
      <c r="E1" s="24"/>
      <c r="F1" s="24"/>
      <c r="G1" s="10"/>
      <c r="P1" s="4"/>
    </row>
    <row r="2" spans="1:31" ht="13.5" thickBot="1" x14ac:dyDescent="0.25">
      <c r="R2" s="11"/>
    </row>
    <row r="3" spans="1:31" s="3" customFormat="1" ht="25.5" customHeight="1" thickBot="1" x14ac:dyDescent="0.25">
      <c r="A3" s="8"/>
      <c r="B3" s="8"/>
      <c r="C3" s="22" t="s">
        <v>5</v>
      </c>
      <c r="D3" s="544" t="s">
        <v>41</v>
      </c>
      <c r="E3" s="544"/>
      <c r="F3" s="544"/>
      <c r="G3" s="545" t="s">
        <v>48</v>
      </c>
      <c r="H3" s="544"/>
      <c r="I3" s="544"/>
      <c r="J3" s="544"/>
      <c r="K3" s="544"/>
      <c r="L3" s="544"/>
      <c r="M3" s="544"/>
      <c r="N3" s="544"/>
      <c r="O3" s="544"/>
      <c r="P3" s="544"/>
      <c r="Q3" s="546"/>
      <c r="R3" s="12"/>
      <c r="S3" s="12"/>
      <c r="T3" s="12"/>
      <c r="U3" s="12"/>
      <c r="V3" s="12"/>
      <c r="W3" s="12"/>
      <c r="X3" s="12"/>
      <c r="Y3" s="12"/>
      <c r="AE3" s="11"/>
    </row>
    <row r="4" spans="1:31" ht="13.5" thickBot="1" x14ac:dyDescent="0.25">
      <c r="A4" s="13"/>
    </row>
    <row r="5" spans="1:31" s="2" customFormat="1" ht="15" customHeight="1" x14ac:dyDescent="0.2">
      <c r="A5" s="557" t="s">
        <v>4</v>
      </c>
      <c r="B5" s="559" t="s">
        <v>4</v>
      </c>
      <c r="C5" s="550" t="s">
        <v>0</v>
      </c>
      <c r="D5" s="562" t="s">
        <v>1</v>
      </c>
      <c r="E5" s="550" t="s">
        <v>2</v>
      </c>
      <c r="F5" s="547" t="s">
        <v>37</v>
      </c>
      <c r="G5" s="547" t="s">
        <v>38</v>
      </c>
      <c r="H5" s="547" t="s">
        <v>35</v>
      </c>
      <c r="I5" s="552" t="s">
        <v>18</v>
      </c>
      <c r="J5" s="553"/>
      <c r="K5" s="554"/>
      <c r="L5" s="552" t="s">
        <v>19</v>
      </c>
      <c r="M5" s="553"/>
      <c r="N5" s="554"/>
      <c r="O5" s="547" t="s">
        <v>17</v>
      </c>
      <c r="P5" s="555" t="s">
        <v>45</v>
      </c>
      <c r="Q5" s="542" t="s">
        <v>3</v>
      </c>
    </row>
    <row r="6" spans="1:31" ht="15" customHeight="1" thickBot="1" x14ac:dyDescent="0.25">
      <c r="A6" s="558"/>
      <c r="B6" s="560"/>
      <c r="C6" s="561"/>
      <c r="D6" s="563"/>
      <c r="E6" s="551"/>
      <c r="F6" s="549"/>
      <c r="G6" s="548"/>
      <c r="H6" s="549"/>
      <c r="I6" s="5" t="s">
        <v>6</v>
      </c>
      <c r="J6" s="6" t="s">
        <v>7</v>
      </c>
      <c r="K6" s="7" t="s">
        <v>20</v>
      </c>
      <c r="L6" s="5" t="s">
        <v>6</v>
      </c>
      <c r="M6" s="6" t="s">
        <v>7</v>
      </c>
      <c r="N6" s="7" t="s">
        <v>20</v>
      </c>
      <c r="O6" s="548"/>
      <c r="P6" s="556"/>
      <c r="Q6" s="543"/>
      <c r="S6" t="s">
        <v>11</v>
      </c>
    </row>
    <row r="7" spans="1:31" s="203" customFormat="1" x14ac:dyDescent="0.2">
      <c r="A7" s="194"/>
      <c r="B7" s="195">
        <v>707</v>
      </c>
      <c r="C7" s="210" t="s">
        <v>200</v>
      </c>
      <c r="D7" s="458" t="s">
        <v>85</v>
      </c>
      <c r="E7" s="304" t="s">
        <v>86</v>
      </c>
      <c r="F7" s="462">
        <v>0.45069444444444445</v>
      </c>
      <c r="G7" s="197"/>
      <c r="H7" s="198"/>
      <c r="I7" s="438">
        <v>1.3182870370370371E-3</v>
      </c>
      <c r="J7" s="439">
        <v>1.2997685185185185E-3</v>
      </c>
      <c r="K7" s="199"/>
      <c r="L7" s="438">
        <v>2.1759259259259258E-3</v>
      </c>
      <c r="M7" s="439">
        <v>2.0219907407407404E-3</v>
      </c>
      <c r="N7" s="200"/>
      <c r="O7" s="176"/>
      <c r="P7" s="201">
        <f t="shared" ref="P7:P16" si="0">IF(OR(H7&gt;TIME(0,30,0),O7&lt;&gt;""),"XXXXX",SUM(G7:N7))</f>
        <v>6.8159722222222215E-3</v>
      </c>
      <c r="Q7" s="202">
        <f t="shared" ref="Q7:Q16" si="1">IF(OR(H7&gt;TIME(0,30,0),O7&lt;&gt;""),"D",RANK(P7,$P$7:$P$18,40))</f>
        <v>1</v>
      </c>
    </row>
    <row r="8" spans="1:31" s="203" customFormat="1" x14ac:dyDescent="0.2">
      <c r="A8" s="194">
        <v>121</v>
      </c>
      <c r="B8" s="204">
        <v>708</v>
      </c>
      <c r="C8" s="196" t="s">
        <v>222</v>
      </c>
      <c r="D8" s="323" t="s">
        <v>24</v>
      </c>
      <c r="E8" s="184" t="s">
        <v>171</v>
      </c>
      <c r="F8" s="157">
        <v>0.4513888888888889</v>
      </c>
      <c r="G8" s="207"/>
      <c r="H8" s="208"/>
      <c r="I8" s="244">
        <v>1.3414351851851853E-3</v>
      </c>
      <c r="J8" s="245">
        <v>1.3333333333333333E-3</v>
      </c>
      <c r="K8" s="209"/>
      <c r="L8" s="244">
        <v>2.2696759259259259E-3</v>
      </c>
      <c r="M8" s="245">
        <v>2.2060185185185186E-3</v>
      </c>
      <c r="N8" s="207"/>
      <c r="O8" s="176"/>
      <c r="P8" s="201">
        <f t="shared" si="0"/>
        <v>7.1504629629629626E-3</v>
      </c>
      <c r="Q8" s="202">
        <f t="shared" si="1"/>
        <v>2</v>
      </c>
    </row>
    <row r="9" spans="1:31" s="203" customFormat="1" x14ac:dyDescent="0.2">
      <c r="A9" s="210"/>
      <c r="B9" s="204">
        <v>709</v>
      </c>
      <c r="C9" s="196" t="s">
        <v>224</v>
      </c>
      <c r="D9" s="348" t="s">
        <v>24</v>
      </c>
      <c r="E9" s="184" t="s">
        <v>78</v>
      </c>
      <c r="F9" s="157">
        <v>0.45208333333333334</v>
      </c>
      <c r="G9" s="207"/>
      <c r="H9" s="208"/>
      <c r="I9" s="244">
        <v>1.4895833333333332E-3</v>
      </c>
      <c r="J9" s="245">
        <v>1.4340277777777778E-3</v>
      </c>
      <c r="K9" s="209"/>
      <c r="L9" s="244">
        <v>2.5462962962962965E-3</v>
      </c>
      <c r="M9" s="245">
        <v>2.3576388888888887E-3</v>
      </c>
      <c r="N9" s="207"/>
      <c r="O9" s="176"/>
      <c r="P9" s="201">
        <f t="shared" si="0"/>
        <v>7.827546296296296E-3</v>
      </c>
      <c r="Q9" s="202">
        <f t="shared" si="1"/>
        <v>3</v>
      </c>
    </row>
    <row r="10" spans="1:31" s="203" customFormat="1" x14ac:dyDescent="0.2">
      <c r="A10" s="212"/>
      <c r="B10" s="204">
        <v>702</v>
      </c>
      <c r="C10" s="205" t="s">
        <v>143</v>
      </c>
      <c r="D10" s="164" t="s">
        <v>258</v>
      </c>
      <c r="E10" s="181" t="s">
        <v>166</v>
      </c>
      <c r="F10" s="211">
        <v>0.44930555555555557</v>
      </c>
      <c r="G10" s="207"/>
      <c r="H10" s="208"/>
      <c r="I10" s="244">
        <v>1.6793981481481482E-3</v>
      </c>
      <c r="J10" s="245">
        <v>1.6064814814814815E-3</v>
      </c>
      <c r="K10" s="209"/>
      <c r="L10" s="244">
        <v>2.5266203703703705E-3</v>
      </c>
      <c r="M10" s="245">
        <v>2.3807870370370367E-3</v>
      </c>
      <c r="N10" s="207"/>
      <c r="O10" s="176"/>
      <c r="P10" s="201">
        <f t="shared" si="0"/>
        <v>8.1932870370370371E-3</v>
      </c>
      <c r="Q10" s="202">
        <f t="shared" si="1"/>
        <v>4</v>
      </c>
      <c r="S10" s="203" t="s">
        <v>14</v>
      </c>
      <c r="T10" s="203" t="s">
        <v>25</v>
      </c>
    </row>
    <row r="11" spans="1:31" s="203" customFormat="1" x14ac:dyDescent="0.2">
      <c r="A11" s="212"/>
      <c r="B11" s="213">
        <v>704</v>
      </c>
      <c r="C11" s="179" t="s">
        <v>167</v>
      </c>
      <c r="D11" s="215" t="s">
        <v>34</v>
      </c>
      <c r="E11" s="216" t="s">
        <v>153</v>
      </c>
      <c r="F11" s="211">
        <v>0.45</v>
      </c>
      <c r="G11" s="207"/>
      <c r="H11" s="208"/>
      <c r="I11" s="244">
        <v>1.6319444444444445E-3</v>
      </c>
      <c r="J11" s="245">
        <v>1.6863425925925924E-3</v>
      </c>
      <c r="K11" s="209"/>
      <c r="L11" s="244">
        <v>3.5162037037037037E-3</v>
      </c>
      <c r="M11" s="245">
        <v>2.5868055555555557E-3</v>
      </c>
      <c r="N11" s="207"/>
      <c r="O11" s="176"/>
      <c r="P11" s="201">
        <f t="shared" si="0"/>
        <v>9.4212962962962957E-3</v>
      </c>
      <c r="Q11" s="202">
        <f t="shared" si="1"/>
        <v>5</v>
      </c>
    </row>
    <row r="12" spans="1:31" s="203" customFormat="1" x14ac:dyDescent="0.2">
      <c r="A12" s="212"/>
      <c r="B12" s="204">
        <v>710</v>
      </c>
      <c r="C12" s="162" t="s">
        <v>226</v>
      </c>
      <c r="D12" s="323" t="s">
        <v>24</v>
      </c>
      <c r="E12" s="156" t="s">
        <v>78</v>
      </c>
      <c r="F12" s="157">
        <v>0.45277777777777778</v>
      </c>
      <c r="G12" s="207"/>
      <c r="H12" s="208">
        <v>4.1666666666666666E-3</v>
      </c>
      <c r="I12" s="244">
        <v>2.4351851851851852E-3</v>
      </c>
      <c r="J12" s="245">
        <v>1.976851851851852E-3</v>
      </c>
      <c r="K12" s="209"/>
      <c r="L12" s="244">
        <v>3.0567129629629633E-3</v>
      </c>
      <c r="M12" s="245">
        <v>3.1226851851851854E-3</v>
      </c>
      <c r="N12" s="207"/>
      <c r="O12" s="176"/>
      <c r="P12" s="201">
        <f t="shared" si="0"/>
        <v>1.475810185185185E-2</v>
      </c>
      <c r="Q12" s="202">
        <f t="shared" si="1"/>
        <v>6</v>
      </c>
      <c r="S12" s="203" t="s">
        <v>16</v>
      </c>
      <c r="T12" s="203" t="s">
        <v>34</v>
      </c>
    </row>
    <row r="13" spans="1:31" s="203" customFormat="1" x14ac:dyDescent="0.2">
      <c r="A13" s="217"/>
      <c r="B13" s="204">
        <v>700</v>
      </c>
      <c r="C13" s="196" t="s">
        <v>91</v>
      </c>
      <c r="D13" s="459" t="s">
        <v>92</v>
      </c>
      <c r="E13" s="460" t="s">
        <v>78</v>
      </c>
      <c r="F13" s="206">
        <v>0.44861111111111113</v>
      </c>
      <c r="G13" s="207"/>
      <c r="H13" s="208"/>
      <c r="I13" s="244"/>
      <c r="J13" s="245">
        <v>1.658564814814815E-3</v>
      </c>
      <c r="K13" s="209"/>
      <c r="L13" s="244">
        <v>2.8530092592592591E-3</v>
      </c>
      <c r="M13" s="245">
        <v>2.5405092592592593E-3</v>
      </c>
      <c r="N13" s="207"/>
      <c r="O13" s="247" t="s">
        <v>17</v>
      </c>
      <c r="P13" s="201" t="str">
        <f t="shared" si="0"/>
        <v>XXXXX</v>
      </c>
      <c r="Q13" s="202" t="str">
        <f t="shared" si="1"/>
        <v>D</v>
      </c>
    </row>
    <row r="14" spans="1:31" s="203" customFormat="1" x14ac:dyDescent="0.2">
      <c r="A14" s="217"/>
      <c r="B14" s="204">
        <v>701</v>
      </c>
      <c r="C14" s="205" t="s">
        <v>142</v>
      </c>
      <c r="D14" s="263" t="s">
        <v>144</v>
      </c>
      <c r="E14" s="181" t="s">
        <v>82</v>
      </c>
      <c r="F14" s="206">
        <v>0.44861111111111113</v>
      </c>
      <c r="G14" s="207"/>
      <c r="H14" s="208"/>
      <c r="I14" s="244"/>
      <c r="J14" s="245"/>
      <c r="K14" s="209"/>
      <c r="L14" s="244"/>
      <c r="M14" s="245"/>
      <c r="N14" s="207"/>
      <c r="O14" s="247" t="s">
        <v>17</v>
      </c>
      <c r="P14" s="201" t="str">
        <f t="shared" si="0"/>
        <v>XXXXX</v>
      </c>
      <c r="Q14" s="202" t="str">
        <f t="shared" si="1"/>
        <v>D</v>
      </c>
    </row>
    <row r="15" spans="1:31" s="203" customFormat="1" x14ac:dyDescent="0.2">
      <c r="A15" s="217"/>
      <c r="B15" s="213">
        <v>703</v>
      </c>
      <c r="C15" s="205" t="s">
        <v>249</v>
      </c>
      <c r="D15" s="263" t="s">
        <v>250</v>
      </c>
      <c r="E15" s="181" t="s">
        <v>78</v>
      </c>
      <c r="F15" s="214">
        <v>0.44930555555555557</v>
      </c>
      <c r="G15" s="207"/>
      <c r="H15" s="208"/>
      <c r="I15" s="244">
        <v>1.9212962962962964E-3</v>
      </c>
      <c r="J15" s="245">
        <v>1.96875E-3</v>
      </c>
      <c r="K15" s="209"/>
      <c r="L15" s="244">
        <v>2.8530092592592591E-3</v>
      </c>
      <c r="M15" s="245">
        <v>2.8599537037037035E-3</v>
      </c>
      <c r="N15" s="207"/>
      <c r="O15" s="247" t="s">
        <v>17</v>
      </c>
      <c r="P15" s="201" t="str">
        <f t="shared" si="0"/>
        <v>XXXXX</v>
      </c>
      <c r="Q15" s="202" t="str">
        <f t="shared" si="1"/>
        <v>D</v>
      </c>
    </row>
    <row r="16" spans="1:31" s="203" customFormat="1" ht="13.5" thickBot="1" x14ac:dyDescent="0.25">
      <c r="A16" s="217"/>
      <c r="B16" s="218">
        <v>705</v>
      </c>
      <c r="C16" s="457" t="s">
        <v>198</v>
      </c>
      <c r="D16" s="318" t="s">
        <v>24</v>
      </c>
      <c r="E16" s="461" t="s">
        <v>78</v>
      </c>
      <c r="F16" s="219">
        <v>0.45</v>
      </c>
      <c r="G16" s="220"/>
      <c r="H16" s="221"/>
      <c r="I16" s="254">
        <v>2.2109953703703705E-3</v>
      </c>
      <c r="J16" s="255"/>
      <c r="K16" s="222"/>
      <c r="L16" s="254"/>
      <c r="M16" s="255"/>
      <c r="N16" s="220"/>
      <c r="O16" s="289" t="s">
        <v>17</v>
      </c>
      <c r="P16" s="223" t="str">
        <f t="shared" si="0"/>
        <v>XXXXX</v>
      </c>
      <c r="Q16" s="224" t="str">
        <f t="shared" si="1"/>
        <v>D</v>
      </c>
    </row>
    <row r="17" spans="1:17" x14ac:dyDescent="0.2">
      <c r="A17" s="23"/>
      <c r="B17" s="31"/>
      <c r="E17"/>
      <c r="F17"/>
      <c r="G17" s="19"/>
      <c r="H17" s="30"/>
      <c r="I17" s="19"/>
      <c r="J17" s="19"/>
      <c r="K17" s="19"/>
      <c r="L17" s="19"/>
      <c r="M17" s="19"/>
      <c r="N17" s="19"/>
      <c r="O17" s="20"/>
      <c r="P17" s="28"/>
      <c r="Q17" s="29"/>
    </row>
    <row r="18" spans="1:17" x14ac:dyDescent="0.2">
      <c r="A18" s="23"/>
      <c r="B18" s="31"/>
      <c r="E18"/>
      <c r="F18"/>
      <c r="G18" s="19"/>
      <c r="H18" s="30"/>
      <c r="I18" s="19"/>
      <c r="J18" s="19"/>
      <c r="K18" s="19"/>
      <c r="L18" s="19"/>
      <c r="M18" s="19"/>
      <c r="N18" s="19"/>
      <c r="O18" s="20"/>
      <c r="P18" s="28"/>
      <c r="Q18" s="29"/>
    </row>
  </sheetData>
  <sortState xmlns:xlrd2="http://schemas.microsoft.com/office/spreadsheetml/2017/richdata2" ref="B7:Q16">
    <sortCondition ref="Q7:Q16"/>
  </sortState>
  <dataConsolidate/>
  <mergeCells count="15">
    <mergeCell ref="A5:A6"/>
    <mergeCell ref="B5:B6"/>
    <mergeCell ref="C5:C6"/>
    <mergeCell ref="D5:D6"/>
    <mergeCell ref="O5:O6"/>
    <mergeCell ref="Q5:Q6"/>
    <mergeCell ref="D3:F3"/>
    <mergeCell ref="G3:Q3"/>
    <mergeCell ref="G5:G6"/>
    <mergeCell ref="H5:H6"/>
    <mergeCell ref="E5:E6"/>
    <mergeCell ref="F5:F6"/>
    <mergeCell ref="I5:K5"/>
    <mergeCell ref="L5:N5"/>
    <mergeCell ref="P5:P6"/>
  </mergeCells>
  <phoneticPr fontId="0" type="noConversion"/>
  <dataValidations count="2">
    <dataValidation type="list" errorStyle="warning" allowBlank="1" showInputMessage="1" showErrorMessage="1" errorTitle="Chybné zadání" error="Vyber ze seznamu značku motocyklu. V případě, že se značka v seznamu nenachází kontaktujte autora programu." sqref="D16 D11 D7" xr:uid="{00000000-0002-0000-0100-000001000000}">
      <formula1>$S$9:$S$18</formula1>
    </dataValidation>
    <dataValidation type="time" errorStyle="warning" allowBlank="1" showInputMessage="1" showErrorMessage="1" errorTitle="Chybné zadání" error="Zadej čas ve tvaru mm:ss,0 !!!" sqref="G7:N18" xr:uid="{00000000-0002-0000-0100-000000000000}">
      <formula1>0</formula1>
      <formula2>0.0416666666666667</formula2>
    </dataValidation>
  </dataValidations>
  <pageMargins left="0.39370078740157483" right="0.39370078740157483" top="0.39370078740157483" bottom="0.39370078740157483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workbookViewId="0">
      <selection sqref="A1:P11"/>
    </sheetView>
  </sheetViews>
  <sheetFormatPr defaultRowHeight="12.75" x14ac:dyDescent="0.2"/>
  <cols>
    <col min="1" max="1" width="5.42578125" customWidth="1"/>
    <col min="2" max="2" width="24.42578125" customWidth="1"/>
    <col min="3" max="3" width="15.7109375" customWidth="1"/>
    <col min="4" max="5" width="7.28515625" customWidth="1"/>
    <col min="6" max="6" width="12.140625" customWidth="1"/>
    <col min="7" max="7" width="10.7109375" customWidth="1"/>
    <col min="8" max="9" width="7.28515625" customWidth="1"/>
    <col min="10" max="10" width="0" hidden="1" customWidth="1"/>
    <col min="11" max="11" width="7.28515625" customWidth="1"/>
    <col min="12" max="12" width="7.5703125" customWidth="1"/>
    <col min="13" max="13" width="0" hidden="1" customWidth="1"/>
    <col min="14" max="14" width="25.7109375" bestFit="1" customWidth="1"/>
    <col min="15" max="15" width="12.140625" customWidth="1"/>
    <col min="16" max="16" width="6.28515625" customWidth="1"/>
  </cols>
  <sheetData>
    <row r="1" spans="1:16" x14ac:dyDescent="0.2">
      <c r="A1" s="121"/>
      <c r="B1" s="14"/>
      <c r="C1" s="9">
        <v>45927</v>
      </c>
      <c r="D1" s="24"/>
      <c r="E1" s="24"/>
      <c r="F1" s="135"/>
      <c r="G1" s="14"/>
      <c r="H1" s="14"/>
      <c r="I1" s="14"/>
      <c r="J1" s="14"/>
      <c r="K1" s="14"/>
      <c r="L1" s="14"/>
      <c r="M1" s="14"/>
      <c r="N1" s="14"/>
      <c r="O1" s="135"/>
      <c r="P1" s="14"/>
    </row>
    <row r="2" spans="1:16" ht="13.5" thickBot="1" x14ac:dyDescent="0.25">
      <c r="A2" s="121"/>
      <c r="B2" s="14"/>
      <c r="C2" s="14"/>
      <c r="D2" s="136"/>
      <c r="E2" s="136"/>
      <c r="F2" s="14"/>
      <c r="G2" s="14"/>
      <c r="H2" s="14"/>
      <c r="I2" s="14"/>
      <c r="J2" s="14"/>
      <c r="K2" s="14"/>
      <c r="L2" s="14"/>
      <c r="M2" s="14"/>
      <c r="N2" s="14"/>
      <c r="O2" s="137"/>
      <c r="P2" s="14"/>
    </row>
    <row r="3" spans="1:16" ht="13.5" thickBot="1" x14ac:dyDescent="0.25">
      <c r="A3" s="8"/>
      <c r="B3" s="15" t="s">
        <v>5</v>
      </c>
      <c r="C3" s="544" t="s">
        <v>51</v>
      </c>
      <c r="D3" s="544"/>
      <c r="E3" s="546"/>
      <c r="F3" s="545" t="s">
        <v>52</v>
      </c>
      <c r="G3" s="544"/>
      <c r="H3" s="544"/>
      <c r="I3" s="544"/>
      <c r="J3" s="544"/>
      <c r="K3" s="544"/>
      <c r="L3" s="544"/>
      <c r="M3" s="544"/>
      <c r="N3" s="544"/>
      <c r="O3" s="544"/>
      <c r="P3" s="546"/>
    </row>
    <row r="4" spans="1:16" ht="13.5" thickBot="1" x14ac:dyDescent="0.25">
      <c r="A4" s="121"/>
      <c r="B4" s="14"/>
      <c r="C4" s="14"/>
      <c r="D4" s="136"/>
      <c r="E4" s="136"/>
      <c r="F4" s="14"/>
      <c r="G4" s="14"/>
      <c r="H4" s="14"/>
      <c r="I4" s="14"/>
      <c r="J4" s="14"/>
      <c r="K4" s="14"/>
      <c r="L4" s="14"/>
      <c r="M4" s="14"/>
      <c r="N4" s="14"/>
      <c r="O4" s="137"/>
      <c r="P4" s="14"/>
    </row>
    <row r="5" spans="1:16" x14ac:dyDescent="0.2">
      <c r="A5" s="564" t="s">
        <v>4</v>
      </c>
      <c r="B5" s="566" t="s">
        <v>0</v>
      </c>
      <c r="C5" s="568" t="s">
        <v>1</v>
      </c>
      <c r="D5" s="566" t="s">
        <v>2</v>
      </c>
      <c r="E5" s="571" t="s">
        <v>37</v>
      </c>
      <c r="F5" s="571" t="s">
        <v>38</v>
      </c>
      <c r="G5" s="571" t="s">
        <v>35</v>
      </c>
      <c r="H5" s="573" t="s">
        <v>18</v>
      </c>
      <c r="I5" s="574"/>
      <c r="J5" s="575"/>
      <c r="K5" s="573" t="s">
        <v>19</v>
      </c>
      <c r="L5" s="574"/>
      <c r="M5" s="575"/>
      <c r="N5" s="571" t="s">
        <v>17</v>
      </c>
      <c r="O5" s="577" t="s">
        <v>45</v>
      </c>
      <c r="P5" s="579" t="s">
        <v>3</v>
      </c>
    </row>
    <row r="6" spans="1:16" ht="13.5" thickBot="1" x14ac:dyDescent="0.25">
      <c r="A6" s="565"/>
      <c r="B6" s="567"/>
      <c r="C6" s="569"/>
      <c r="D6" s="570"/>
      <c r="E6" s="572"/>
      <c r="F6" s="576"/>
      <c r="G6" s="572"/>
      <c r="H6" s="138" t="s">
        <v>6</v>
      </c>
      <c r="I6" s="139" t="s">
        <v>7</v>
      </c>
      <c r="J6" s="119" t="s">
        <v>20</v>
      </c>
      <c r="K6" s="138" t="s">
        <v>6</v>
      </c>
      <c r="L6" s="139" t="s">
        <v>7</v>
      </c>
      <c r="M6" s="119" t="s">
        <v>20</v>
      </c>
      <c r="N6" s="576"/>
      <c r="O6" s="578"/>
      <c r="P6" s="580"/>
    </row>
    <row r="7" spans="1:16" s="203" customFormat="1" x14ac:dyDescent="0.2">
      <c r="A7" s="225">
        <v>602</v>
      </c>
      <c r="B7" s="226" t="s">
        <v>206</v>
      </c>
      <c r="C7" s="396" t="s">
        <v>26</v>
      </c>
      <c r="D7" s="227" t="s">
        <v>116</v>
      </c>
      <c r="E7" s="228">
        <v>0.44722222222222224</v>
      </c>
      <c r="F7" s="229"/>
      <c r="G7" s="230"/>
      <c r="H7" s="231">
        <v>1.4085648148148147E-3</v>
      </c>
      <c r="I7" s="232">
        <v>1.3888888888888889E-3</v>
      </c>
      <c r="J7" s="233"/>
      <c r="K7" s="231">
        <v>2.3240740740740743E-3</v>
      </c>
      <c r="L7" s="232">
        <v>2.2418981481481478E-3</v>
      </c>
      <c r="M7" s="229"/>
      <c r="N7" s="234"/>
      <c r="O7" s="235">
        <f>IF(OR(G7&gt;TIME(0,30,0),N7&lt;&gt;""),"XXXXX",SUM(F7:M7))</f>
        <v>7.363425925925926E-3</v>
      </c>
      <c r="P7" s="236">
        <f>IF(OR(G7&gt;TIME(0,30,0),N7&lt;&gt;""),"D",RANK(O7,$O$7:$O$30,40))</f>
        <v>1</v>
      </c>
    </row>
    <row r="8" spans="1:16" s="203" customFormat="1" x14ac:dyDescent="0.2">
      <c r="A8" s="237">
        <v>601</v>
      </c>
      <c r="B8" s="238" t="s">
        <v>141</v>
      </c>
      <c r="C8" s="239" t="s">
        <v>26</v>
      </c>
      <c r="D8" s="240" t="s">
        <v>63</v>
      </c>
      <c r="E8" s="241">
        <v>0.4465277777777778</v>
      </c>
      <c r="F8" s="242"/>
      <c r="G8" s="243"/>
      <c r="H8" s="244">
        <v>1.6666666666666668E-3</v>
      </c>
      <c r="I8" s="245">
        <v>1.652777777777778E-3</v>
      </c>
      <c r="J8" s="246"/>
      <c r="K8" s="244">
        <v>2.650462962962963E-3</v>
      </c>
      <c r="L8" s="245">
        <v>2.5833333333333333E-3</v>
      </c>
      <c r="M8" s="242"/>
      <c r="N8" s="247"/>
      <c r="O8" s="248">
        <f>IF(OR(G8&gt;TIME(0,30,0),N8&lt;&gt;""),"XXXXX",SUM(F8:M8))</f>
        <v>8.5532407407407415E-3</v>
      </c>
      <c r="P8" s="249">
        <f>IF(OR(G8&gt;TIME(0,30,0),N8&lt;&gt;""),"D",RANK(O8,$O$7:$O$30,40))</f>
        <v>2</v>
      </c>
    </row>
    <row r="9" spans="1:16" s="203" customFormat="1" x14ac:dyDescent="0.2">
      <c r="A9" s="237">
        <v>605</v>
      </c>
      <c r="B9" s="238" t="s">
        <v>218</v>
      </c>
      <c r="C9" s="463" t="s">
        <v>26</v>
      </c>
      <c r="D9" s="465" t="s">
        <v>56</v>
      </c>
      <c r="E9" s="241">
        <v>0.44791666666666669</v>
      </c>
      <c r="F9" s="242"/>
      <c r="G9" s="243"/>
      <c r="H9" s="244">
        <v>1.5520833333333333E-3</v>
      </c>
      <c r="I9" s="245">
        <v>2.678240740740741E-3</v>
      </c>
      <c r="J9" s="246"/>
      <c r="K9" s="244">
        <v>2.5069444444444445E-3</v>
      </c>
      <c r="L9" s="245">
        <v>2.8935185185185184E-3</v>
      </c>
      <c r="M9" s="242"/>
      <c r="N9" s="247"/>
      <c r="O9" s="248">
        <f>IF(OR(G9&gt;TIME(0,30,0),N9&lt;&gt;""),"XXXXX",SUM(F9:M9))</f>
        <v>9.6307870370370367E-3</v>
      </c>
      <c r="P9" s="249">
        <f>IF(OR(G9&gt;TIME(0,30,0),N9&lt;&gt;""),"D",RANK(O9,$O$7:$O$30,40))</f>
        <v>3</v>
      </c>
    </row>
    <row r="10" spans="1:16" s="203" customFormat="1" x14ac:dyDescent="0.2">
      <c r="A10" s="237">
        <v>600</v>
      </c>
      <c r="B10" s="450" t="s">
        <v>71</v>
      </c>
      <c r="C10" s="464" t="s">
        <v>72</v>
      </c>
      <c r="D10" s="467" t="s">
        <v>56</v>
      </c>
      <c r="E10" s="241">
        <v>0.44583333333333336</v>
      </c>
      <c r="F10" s="242"/>
      <c r="G10" s="243">
        <v>9.0277777777777769E-3</v>
      </c>
      <c r="H10" s="244">
        <v>1.6851851851851852E-3</v>
      </c>
      <c r="I10" s="245">
        <v>1.712962962962963E-3</v>
      </c>
      <c r="J10" s="246"/>
      <c r="K10" s="244">
        <v>2.5393518518518521E-3</v>
      </c>
      <c r="L10" s="245">
        <v>2.5671296296296297E-3</v>
      </c>
      <c r="M10" s="242"/>
      <c r="N10" s="247"/>
      <c r="O10" s="248">
        <f>IF(OR(G10&gt;TIME(0,30,0),N10&lt;&gt;""),"XXXXX",SUM(F10:M10))</f>
        <v>1.7532407407407406E-2</v>
      </c>
      <c r="P10" s="249">
        <f>IF(OR(G10&gt;TIME(0,30,0),N10&lt;&gt;""),"D",RANK(O10,$O$7:$O$30,40))</f>
        <v>4</v>
      </c>
    </row>
    <row r="11" spans="1:16" s="203" customFormat="1" ht="13.5" thickBot="1" x14ac:dyDescent="0.25">
      <c r="A11" s="260">
        <v>603</v>
      </c>
      <c r="B11" s="451" t="s">
        <v>151</v>
      </c>
      <c r="C11" s="357" t="s">
        <v>152</v>
      </c>
      <c r="D11" s="466" t="s">
        <v>253</v>
      </c>
      <c r="E11" s="468">
        <v>0.44305555555555554</v>
      </c>
      <c r="F11" s="252"/>
      <c r="G11" s="253"/>
      <c r="H11" s="254"/>
      <c r="I11" s="255"/>
      <c r="J11" s="256"/>
      <c r="K11" s="254"/>
      <c r="L11" s="255"/>
      <c r="M11" s="252"/>
      <c r="N11" s="257" t="s">
        <v>17</v>
      </c>
      <c r="O11" s="258" t="str">
        <f>IF(OR(G11&gt;TIME(0,30,0),N11&lt;&gt;""),"XXXXX",SUM(F11:M11))</f>
        <v>XXXXX</v>
      </c>
      <c r="P11" s="259" t="str">
        <f>IF(OR(G11&gt;TIME(0,30,0),N11&lt;&gt;""),"D",RANK(O11,$O$7:$O$30,40))</f>
        <v>D</v>
      </c>
    </row>
    <row r="17" spans="5:5" x14ac:dyDescent="0.2">
      <c r="E17" s="141"/>
    </row>
  </sheetData>
  <sortState xmlns:xlrd2="http://schemas.microsoft.com/office/spreadsheetml/2017/richdata2" ref="A7:P11">
    <sortCondition ref="P7:P11"/>
  </sortState>
  <mergeCells count="14">
    <mergeCell ref="K5:M5"/>
    <mergeCell ref="N5:N6"/>
    <mergeCell ref="O5:O6"/>
    <mergeCell ref="P5:P6"/>
    <mergeCell ref="C3:E3"/>
    <mergeCell ref="F3:P3"/>
    <mergeCell ref="F5:F6"/>
    <mergeCell ref="G5:G6"/>
    <mergeCell ref="H5:J5"/>
    <mergeCell ref="A5:A6"/>
    <mergeCell ref="B5:B6"/>
    <mergeCell ref="C5:C6"/>
    <mergeCell ref="D5:D6"/>
    <mergeCell ref="E5:E6"/>
  </mergeCells>
  <dataValidations count="4">
    <dataValidation type="list" errorStyle="warning" allowBlank="1" showInputMessage="1" showErrorMessage="1" errorTitle="Chybné zadání" error="Vyber ze seznamu značku motocyklu. V případě, že se značka v seznamu nenachází kontaktujte autora programu." sqref="C11" xr:uid="{00000000-0002-0000-0200-000000000000}">
      <formula1>$S$11:$S$11</formula1>
    </dataValidation>
    <dataValidation type="time" errorStyle="warning" allowBlank="1" showInputMessage="1" showErrorMessage="1" errorTitle="Chybné zadání" error="Zadej čas ve tvaru mm:ss,0 !!!" sqref="F7:M11" xr:uid="{00000000-0002-0000-0200-000003000000}">
      <formula1>0</formula1>
      <formula2>0.0416666666666667</formula2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C9" xr:uid="{00000000-0002-0000-0200-000001000000}">
      <formula1>$S$9:$S$22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C7:C8" xr:uid="{00000000-0002-0000-0200-000002000000}">
      <formula1>$S$9:$S$24</formula1>
    </dataValidation>
  </dataValidations>
  <pageMargins left="0.7" right="0.7" top="0.78740157499999996" bottom="0.78740157499999996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zoomScaleNormal="100" zoomScaleSheetLayoutView="75" workbookViewId="0">
      <pane xSplit="3" ySplit="6" topLeftCell="D7" activePane="bottomRight" state="frozen"/>
      <selection activeCell="U16" sqref="U16"/>
      <selection pane="topRight" activeCell="U16" sqref="U16"/>
      <selection pane="bottomLeft" activeCell="U16" sqref="U16"/>
      <selection pane="bottomRight" activeCell="B1" sqref="B1:Q44"/>
    </sheetView>
  </sheetViews>
  <sheetFormatPr defaultRowHeight="12.75" x14ac:dyDescent="0.2"/>
  <cols>
    <col min="1" max="1" width="5.42578125" hidden="1" customWidth="1"/>
    <col min="2" max="2" width="5.42578125" style="21" customWidth="1"/>
    <col min="3" max="3" width="24.42578125" customWidth="1"/>
    <col min="4" max="4" width="13.28515625" customWidth="1"/>
    <col min="5" max="5" width="7.28515625" style="21" customWidth="1"/>
    <col min="6" max="6" width="7.28515625" style="3" customWidth="1"/>
    <col min="7" max="7" width="12.140625" customWidth="1"/>
    <col min="8" max="8" width="10.7109375" customWidth="1"/>
    <col min="9" max="10" width="7.28515625" customWidth="1"/>
    <col min="11" max="11" width="7.28515625" hidden="1" customWidth="1"/>
    <col min="12" max="12" width="7.28515625" customWidth="1"/>
    <col min="13" max="13" width="7.5703125" customWidth="1"/>
    <col min="14" max="14" width="7.28515625" hidden="1" customWidth="1"/>
    <col min="15" max="15" width="25.7109375" bestFit="1" customWidth="1"/>
    <col min="16" max="16" width="12.140625" style="1" customWidth="1"/>
    <col min="17" max="17" width="6.28515625" customWidth="1"/>
    <col min="19" max="19" width="25.7109375" hidden="1" customWidth="1"/>
    <col min="20" max="20" width="12.7109375" hidden="1" customWidth="1"/>
  </cols>
  <sheetData>
    <row r="1" spans="1:31" x14ac:dyDescent="0.2">
      <c r="D1" s="9">
        <v>45927</v>
      </c>
      <c r="E1" s="25"/>
      <c r="F1" s="24"/>
      <c r="G1" s="10"/>
      <c r="P1" s="4"/>
    </row>
    <row r="2" spans="1:31" ht="13.5" thickBot="1" x14ac:dyDescent="0.25">
      <c r="R2" s="11"/>
    </row>
    <row r="3" spans="1:31" s="3" customFormat="1" ht="25.5" customHeight="1" thickBot="1" x14ac:dyDescent="0.25">
      <c r="A3" s="8"/>
      <c r="B3" s="8"/>
      <c r="C3" s="22" t="s">
        <v>5</v>
      </c>
      <c r="D3" s="544" t="s">
        <v>33</v>
      </c>
      <c r="E3" s="544"/>
      <c r="F3" s="546"/>
      <c r="G3" s="545" t="s">
        <v>54</v>
      </c>
      <c r="H3" s="544"/>
      <c r="I3" s="544"/>
      <c r="J3" s="544"/>
      <c r="K3" s="544"/>
      <c r="L3" s="544"/>
      <c r="M3" s="544"/>
      <c r="N3" s="544"/>
      <c r="O3" s="544"/>
      <c r="P3" s="544"/>
      <c r="Q3" s="546"/>
      <c r="R3" s="12"/>
      <c r="S3" s="12"/>
      <c r="T3" s="12"/>
      <c r="U3" s="12"/>
      <c r="V3" s="12"/>
      <c r="W3" s="12"/>
      <c r="X3" s="12"/>
      <c r="Y3" s="12"/>
      <c r="AE3" s="11"/>
    </row>
    <row r="4" spans="1:31" ht="13.5" thickBot="1" x14ac:dyDescent="0.25">
      <c r="A4" s="13"/>
    </row>
    <row r="5" spans="1:31" s="2" customFormat="1" ht="15" customHeight="1" x14ac:dyDescent="0.2">
      <c r="A5" s="557" t="s">
        <v>4</v>
      </c>
      <c r="B5" s="559" t="s">
        <v>4</v>
      </c>
      <c r="C5" s="550" t="s">
        <v>0</v>
      </c>
      <c r="D5" s="562" t="s">
        <v>1</v>
      </c>
      <c r="E5" s="550" t="s">
        <v>2</v>
      </c>
      <c r="F5" s="547" t="s">
        <v>37</v>
      </c>
      <c r="G5" s="547" t="s">
        <v>38</v>
      </c>
      <c r="H5" s="547" t="s">
        <v>35</v>
      </c>
      <c r="I5" s="552" t="s">
        <v>18</v>
      </c>
      <c r="J5" s="553"/>
      <c r="K5" s="554"/>
      <c r="L5" s="552" t="s">
        <v>19</v>
      </c>
      <c r="M5" s="553"/>
      <c r="N5" s="554"/>
      <c r="O5" s="547" t="s">
        <v>17</v>
      </c>
      <c r="P5" s="555" t="s">
        <v>45</v>
      </c>
      <c r="Q5" s="542" t="s">
        <v>3</v>
      </c>
    </row>
    <row r="6" spans="1:31" ht="15" customHeight="1" thickBot="1" x14ac:dyDescent="0.25">
      <c r="A6" s="558"/>
      <c r="B6" s="560"/>
      <c r="C6" s="561"/>
      <c r="D6" s="563"/>
      <c r="E6" s="581"/>
      <c r="F6" s="549"/>
      <c r="G6" s="548"/>
      <c r="H6" s="549"/>
      <c r="I6" s="5" t="s">
        <v>6</v>
      </c>
      <c r="J6" s="6" t="s">
        <v>7</v>
      </c>
      <c r="K6" s="7" t="s">
        <v>20</v>
      </c>
      <c r="L6" s="5" t="s">
        <v>6</v>
      </c>
      <c r="M6" s="6" t="s">
        <v>7</v>
      </c>
      <c r="N6" s="7" t="s">
        <v>20</v>
      </c>
      <c r="O6" s="548"/>
      <c r="P6" s="556"/>
      <c r="Q6" s="543"/>
      <c r="S6" t="s">
        <v>11</v>
      </c>
    </row>
    <row r="7" spans="1:31" s="144" customFormat="1" x14ac:dyDescent="0.2">
      <c r="A7" s="319">
        <v>360</v>
      </c>
      <c r="B7" s="195">
        <v>532</v>
      </c>
      <c r="C7" s="291" t="s">
        <v>199</v>
      </c>
      <c r="D7" s="469" t="s">
        <v>26</v>
      </c>
      <c r="E7" s="470" t="s">
        <v>67</v>
      </c>
      <c r="F7" s="472">
        <v>0.46319444444444446</v>
      </c>
      <c r="G7" s="473"/>
      <c r="H7" s="230"/>
      <c r="I7" s="475">
        <v>1.2453703703703702E-3</v>
      </c>
      <c r="J7" s="476">
        <v>1.230324074074074E-3</v>
      </c>
      <c r="K7" s="477"/>
      <c r="L7" s="475">
        <v>2.0312500000000001E-3</v>
      </c>
      <c r="M7" s="476">
        <v>1.9641203703703704E-3</v>
      </c>
      <c r="N7" s="477"/>
      <c r="O7" s="234"/>
      <c r="P7" s="235">
        <f t="shared" ref="P7:P44" si="0">IF(OR(H7&gt;TIME(0,30,0),O7&lt;&gt;""),"XXXXX",SUM(G7:N7))</f>
        <v>6.4710648148148149E-3</v>
      </c>
      <c r="Q7" s="320">
        <f t="shared" ref="Q7:Q44" si="1">IF(OR(H7&gt;TIME(0,30,0),O7&lt;&gt;""),"D",RANK(P7,$P$7:$P$44,40))</f>
        <v>1</v>
      </c>
      <c r="S7" s="144" t="s">
        <v>15</v>
      </c>
      <c r="T7" s="144" t="s">
        <v>21</v>
      </c>
    </row>
    <row r="8" spans="1:31" s="144" customFormat="1" x14ac:dyDescent="0.2">
      <c r="A8" s="321"/>
      <c r="B8" s="204">
        <v>517</v>
      </c>
      <c r="C8" s="263" t="s">
        <v>131</v>
      </c>
      <c r="D8" s="205" t="s">
        <v>128</v>
      </c>
      <c r="E8" s="316" t="s">
        <v>56</v>
      </c>
      <c r="F8" s="355">
        <v>0.45833333333333331</v>
      </c>
      <c r="G8" s="242"/>
      <c r="H8" s="243"/>
      <c r="I8" s="244">
        <v>1.2997685185185185E-3</v>
      </c>
      <c r="J8" s="245">
        <v>1.267361111111111E-3</v>
      </c>
      <c r="K8" s="246"/>
      <c r="L8" s="244">
        <v>2.1157407407407409E-3</v>
      </c>
      <c r="M8" s="245">
        <v>2.0046296296296296E-3</v>
      </c>
      <c r="N8" s="242"/>
      <c r="O8" s="247"/>
      <c r="P8" s="248">
        <f t="shared" si="0"/>
        <v>6.6874999999999999E-3</v>
      </c>
      <c r="Q8" s="249">
        <f t="shared" si="1"/>
        <v>2</v>
      </c>
    </row>
    <row r="9" spans="1:31" s="144" customFormat="1" x14ac:dyDescent="0.2">
      <c r="A9" s="321"/>
      <c r="B9" s="204">
        <v>509</v>
      </c>
      <c r="C9" s="205" t="s">
        <v>112</v>
      </c>
      <c r="D9" s="163" t="s">
        <v>28</v>
      </c>
      <c r="E9" s="317" t="s">
        <v>113</v>
      </c>
      <c r="F9" s="211">
        <v>0.45555555555555555</v>
      </c>
      <c r="G9" s="242"/>
      <c r="H9" s="243"/>
      <c r="I9" s="244">
        <v>1.2893518518518519E-3</v>
      </c>
      <c r="J9" s="245">
        <v>1.2835648148148149E-3</v>
      </c>
      <c r="K9" s="246"/>
      <c r="L9" s="244">
        <v>2.1145833333333333E-3</v>
      </c>
      <c r="M9" s="245">
        <v>2.0347222222222225E-3</v>
      </c>
      <c r="N9" s="242"/>
      <c r="O9" s="247"/>
      <c r="P9" s="248">
        <f t="shared" si="0"/>
        <v>6.7222222222222232E-3</v>
      </c>
      <c r="Q9" s="249">
        <f t="shared" si="1"/>
        <v>3</v>
      </c>
    </row>
    <row r="10" spans="1:31" s="144" customFormat="1" x14ac:dyDescent="0.2">
      <c r="A10" s="321"/>
      <c r="B10" s="204">
        <v>510</v>
      </c>
      <c r="C10" s="205" t="s">
        <v>114</v>
      </c>
      <c r="D10" s="163" t="s">
        <v>26</v>
      </c>
      <c r="E10" s="317" t="s">
        <v>49</v>
      </c>
      <c r="F10" s="211">
        <v>0.45555555555555555</v>
      </c>
      <c r="G10" s="242"/>
      <c r="H10" s="243"/>
      <c r="I10" s="244">
        <v>1.3379629629629629E-3</v>
      </c>
      <c r="J10" s="245">
        <v>1.2881944444444445E-3</v>
      </c>
      <c r="K10" s="246"/>
      <c r="L10" s="244">
        <v>2.2418981481481478E-3</v>
      </c>
      <c r="M10" s="245">
        <v>2.003472222222222E-3</v>
      </c>
      <c r="N10" s="242"/>
      <c r="O10" s="247"/>
      <c r="P10" s="248">
        <f t="shared" si="0"/>
        <v>6.8715277777777767E-3</v>
      </c>
      <c r="Q10" s="249">
        <f t="shared" si="1"/>
        <v>4</v>
      </c>
    </row>
    <row r="11" spans="1:31" s="144" customFormat="1" x14ac:dyDescent="0.2">
      <c r="A11" s="315">
        <v>677</v>
      </c>
      <c r="B11" s="204">
        <v>533</v>
      </c>
      <c r="C11" s="205" t="s">
        <v>203</v>
      </c>
      <c r="D11" s="163" t="s">
        <v>26</v>
      </c>
      <c r="E11" s="317" t="s">
        <v>67</v>
      </c>
      <c r="F11" s="211">
        <v>0.46319444444444446</v>
      </c>
      <c r="G11" s="474"/>
      <c r="H11" s="243"/>
      <c r="I11" s="327">
        <v>1.2627314814814814E-3</v>
      </c>
      <c r="J11" s="328">
        <v>1.3240740740740741E-3</v>
      </c>
      <c r="K11" s="164"/>
      <c r="L11" s="327">
        <v>2.2418981481481478E-3</v>
      </c>
      <c r="M11" s="328">
        <v>2.0752314814814817E-3</v>
      </c>
      <c r="N11" s="325"/>
      <c r="O11" s="247"/>
      <c r="P11" s="248">
        <f t="shared" si="0"/>
        <v>6.9039351851851848E-3</v>
      </c>
      <c r="Q11" s="249">
        <f t="shared" si="1"/>
        <v>5</v>
      </c>
    </row>
    <row r="12" spans="1:31" s="144" customFormat="1" x14ac:dyDescent="0.2">
      <c r="A12" s="315"/>
      <c r="B12" s="204">
        <v>526</v>
      </c>
      <c r="C12" s="263" t="s">
        <v>164</v>
      </c>
      <c r="D12" s="263" t="s">
        <v>26</v>
      </c>
      <c r="E12" s="317" t="s">
        <v>56</v>
      </c>
      <c r="F12" s="211">
        <v>0.42430555555555555</v>
      </c>
      <c r="G12" s="242"/>
      <c r="H12" s="243"/>
      <c r="I12" s="244">
        <v>1.3333333333333333E-3</v>
      </c>
      <c r="J12" s="245">
        <v>1.3043981481481483E-3</v>
      </c>
      <c r="K12" s="246"/>
      <c r="L12" s="244">
        <v>2.2395833333333334E-3</v>
      </c>
      <c r="M12" s="245">
        <v>2.0717592592592593E-3</v>
      </c>
      <c r="N12" s="242"/>
      <c r="O12" s="247"/>
      <c r="P12" s="248">
        <f t="shared" si="0"/>
        <v>6.9490740740740745E-3</v>
      </c>
      <c r="Q12" s="249">
        <f t="shared" si="1"/>
        <v>6</v>
      </c>
    </row>
    <row r="13" spans="1:31" s="144" customFormat="1" x14ac:dyDescent="0.2">
      <c r="A13" s="315"/>
      <c r="B13" s="204">
        <v>513</v>
      </c>
      <c r="C13" s="263" t="s">
        <v>125</v>
      </c>
      <c r="D13" s="263" t="s">
        <v>26</v>
      </c>
      <c r="E13" s="325" t="s">
        <v>63</v>
      </c>
      <c r="F13" s="211">
        <v>0.45694444444444443</v>
      </c>
      <c r="G13" s="322"/>
      <c r="H13" s="243"/>
      <c r="I13" s="244">
        <v>1.3819444444444445E-3</v>
      </c>
      <c r="J13" s="245">
        <v>1.3634259259259259E-3</v>
      </c>
      <c r="K13" s="246"/>
      <c r="L13" s="244">
        <v>2.2349537037037038E-3</v>
      </c>
      <c r="M13" s="245">
        <v>2.127314814814815E-3</v>
      </c>
      <c r="N13" s="242"/>
      <c r="O13" s="247"/>
      <c r="P13" s="248">
        <f t="shared" si="0"/>
        <v>7.107638888888889E-3</v>
      </c>
      <c r="Q13" s="249">
        <f t="shared" si="1"/>
        <v>7</v>
      </c>
    </row>
    <row r="14" spans="1:31" s="144" customFormat="1" x14ac:dyDescent="0.2">
      <c r="A14" s="315"/>
      <c r="B14" s="204">
        <v>501</v>
      </c>
      <c r="C14" s="205" t="s">
        <v>59</v>
      </c>
      <c r="D14" s="164" t="s">
        <v>26</v>
      </c>
      <c r="E14" s="354" t="s">
        <v>56</v>
      </c>
      <c r="F14" s="353">
        <v>0.45069444444444445</v>
      </c>
      <c r="G14" s="322"/>
      <c r="H14" s="243"/>
      <c r="I14" s="244">
        <v>1.4097222222222221E-3</v>
      </c>
      <c r="J14" s="245">
        <v>1.3634259259259259E-3</v>
      </c>
      <c r="K14" s="246"/>
      <c r="L14" s="244">
        <v>2.2314814814814814E-3</v>
      </c>
      <c r="M14" s="245">
        <v>2.1400462962962966E-3</v>
      </c>
      <c r="N14" s="242"/>
      <c r="O14" s="247"/>
      <c r="P14" s="248">
        <f t="shared" si="0"/>
        <v>7.1446759259259258E-3</v>
      </c>
      <c r="Q14" s="249">
        <f t="shared" si="1"/>
        <v>8</v>
      </c>
    </row>
    <row r="15" spans="1:31" s="144" customFormat="1" x14ac:dyDescent="0.2">
      <c r="A15" s="315"/>
      <c r="B15" s="204">
        <v>535</v>
      </c>
      <c r="C15" s="263" t="s">
        <v>241</v>
      </c>
      <c r="D15" s="263" t="s">
        <v>163</v>
      </c>
      <c r="E15" s="317" t="s">
        <v>56</v>
      </c>
      <c r="F15" s="211">
        <v>0.46458333333333335</v>
      </c>
      <c r="G15" s="334"/>
      <c r="H15" s="243"/>
      <c r="I15" s="327">
        <v>1.3738425925925925E-3</v>
      </c>
      <c r="J15" s="328">
        <v>1.3877314814814815E-3</v>
      </c>
      <c r="K15" s="164"/>
      <c r="L15" s="327">
        <v>2.2523148148148146E-3</v>
      </c>
      <c r="M15" s="328">
        <v>2.1770833333333334E-3</v>
      </c>
      <c r="N15" s="325"/>
      <c r="O15" s="247"/>
      <c r="P15" s="248">
        <f t="shared" si="0"/>
        <v>7.1909722222222219E-3</v>
      </c>
      <c r="Q15" s="249">
        <f t="shared" si="1"/>
        <v>9</v>
      </c>
    </row>
    <row r="16" spans="1:31" s="144" customFormat="1" x14ac:dyDescent="0.2">
      <c r="A16" s="315"/>
      <c r="B16" s="204">
        <v>527</v>
      </c>
      <c r="C16" s="263" t="s">
        <v>175</v>
      </c>
      <c r="D16" s="263" t="s">
        <v>22</v>
      </c>
      <c r="E16" s="317" t="s">
        <v>56</v>
      </c>
      <c r="F16" s="211">
        <v>0.46111111111111114</v>
      </c>
      <c r="G16" s="334"/>
      <c r="H16" s="243"/>
      <c r="I16" s="327">
        <v>1.3993055555555555E-3</v>
      </c>
      <c r="J16" s="328">
        <v>1.3784722222222221E-3</v>
      </c>
      <c r="K16" s="164"/>
      <c r="L16" s="327">
        <v>2.255787037037037E-3</v>
      </c>
      <c r="M16" s="328">
        <v>2.158564814814815E-3</v>
      </c>
      <c r="N16" s="325"/>
      <c r="O16" s="247"/>
      <c r="P16" s="248">
        <f t="shared" si="0"/>
        <v>7.1921296296296299E-3</v>
      </c>
      <c r="Q16" s="249">
        <f t="shared" si="1"/>
        <v>10</v>
      </c>
    </row>
    <row r="17" spans="1:17" s="144" customFormat="1" x14ac:dyDescent="0.2">
      <c r="A17" s="315"/>
      <c r="B17" s="204">
        <v>507</v>
      </c>
      <c r="C17" s="196" t="s">
        <v>108</v>
      </c>
      <c r="D17" s="348" t="s">
        <v>26</v>
      </c>
      <c r="E17" s="471" t="s">
        <v>56</v>
      </c>
      <c r="F17" s="211">
        <v>0.4548611111111111</v>
      </c>
      <c r="G17" s="322"/>
      <c r="H17" s="243"/>
      <c r="I17" s="244">
        <v>1.4074074074074073E-3</v>
      </c>
      <c r="J17" s="245">
        <v>1.4039351851851851E-3</v>
      </c>
      <c r="K17" s="246"/>
      <c r="L17" s="244">
        <v>2.2337962962962962E-3</v>
      </c>
      <c r="M17" s="245">
        <v>2.1689814814814814E-3</v>
      </c>
      <c r="N17" s="242"/>
      <c r="O17" s="247"/>
      <c r="P17" s="248">
        <f t="shared" si="0"/>
        <v>7.2141203703703707E-3</v>
      </c>
      <c r="Q17" s="249">
        <f t="shared" si="1"/>
        <v>11</v>
      </c>
    </row>
    <row r="18" spans="1:17" s="144" customFormat="1" x14ac:dyDescent="0.2">
      <c r="A18" s="315"/>
      <c r="B18" s="204">
        <v>514</v>
      </c>
      <c r="C18" s="205" t="s">
        <v>126</v>
      </c>
      <c r="D18" s="163" t="s">
        <v>26</v>
      </c>
      <c r="E18" s="324" t="s">
        <v>49</v>
      </c>
      <c r="F18" s="211">
        <v>0.45694444444444443</v>
      </c>
      <c r="G18" s="322"/>
      <c r="H18" s="243"/>
      <c r="I18" s="244">
        <v>1.3715277777777777E-3</v>
      </c>
      <c r="J18" s="245">
        <v>1.3900462962962961E-3</v>
      </c>
      <c r="K18" s="246"/>
      <c r="L18" s="244">
        <v>2.3402777777777775E-3</v>
      </c>
      <c r="M18" s="245">
        <v>2.1967592592592594E-3</v>
      </c>
      <c r="N18" s="242"/>
      <c r="O18" s="247"/>
      <c r="P18" s="248">
        <f t="shared" si="0"/>
        <v>7.2986111111111108E-3</v>
      </c>
      <c r="Q18" s="249">
        <f t="shared" si="1"/>
        <v>12</v>
      </c>
    </row>
    <row r="19" spans="1:17" s="144" customFormat="1" x14ac:dyDescent="0.2">
      <c r="A19" s="315"/>
      <c r="B19" s="204">
        <v>512</v>
      </c>
      <c r="C19" s="263" t="s">
        <v>123</v>
      </c>
      <c r="D19" s="263" t="s">
        <v>121</v>
      </c>
      <c r="E19" s="317" t="s">
        <v>49</v>
      </c>
      <c r="F19" s="211">
        <v>0.45624999999999999</v>
      </c>
      <c r="G19" s="322"/>
      <c r="H19" s="243"/>
      <c r="I19" s="244">
        <v>1.4618055555555556E-3</v>
      </c>
      <c r="J19" s="245">
        <v>1.3807870370370369E-3</v>
      </c>
      <c r="K19" s="246"/>
      <c r="L19" s="244">
        <v>2.3344907407407407E-3</v>
      </c>
      <c r="M19" s="245">
        <v>2.1655092592592594E-3</v>
      </c>
      <c r="N19" s="242"/>
      <c r="O19" s="247"/>
      <c r="P19" s="248">
        <f t="shared" si="0"/>
        <v>7.3425925925925933E-3</v>
      </c>
      <c r="Q19" s="249">
        <f t="shared" si="1"/>
        <v>13</v>
      </c>
    </row>
    <row r="20" spans="1:17" s="144" customFormat="1" x14ac:dyDescent="0.2">
      <c r="A20" s="315"/>
      <c r="B20" s="204">
        <v>506</v>
      </c>
      <c r="C20" s="263" t="s">
        <v>99</v>
      </c>
      <c r="D20" s="263" t="s">
        <v>22</v>
      </c>
      <c r="E20" s="317" t="s">
        <v>67</v>
      </c>
      <c r="F20" s="211">
        <v>0.45416666666666666</v>
      </c>
      <c r="G20" s="322"/>
      <c r="H20" s="243"/>
      <c r="I20" s="244">
        <v>1.4861111111111112E-3</v>
      </c>
      <c r="J20" s="245">
        <v>1.3877314814814815E-3</v>
      </c>
      <c r="K20" s="246"/>
      <c r="L20" s="244">
        <v>2.3136574074074075E-3</v>
      </c>
      <c r="M20" s="245">
        <v>2.1759259259259258E-3</v>
      </c>
      <c r="N20" s="242"/>
      <c r="O20" s="247"/>
      <c r="P20" s="248">
        <f t="shared" si="0"/>
        <v>7.363425925925926E-3</v>
      </c>
      <c r="Q20" s="249">
        <f t="shared" si="1"/>
        <v>14</v>
      </c>
    </row>
    <row r="21" spans="1:17" s="144" customFormat="1" x14ac:dyDescent="0.2">
      <c r="A21" s="315"/>
      <c r="B21" s="204">
        <v>522</v>
      </c>
      <c r="C21" s="263" t="s">
        <v>84</v>
      </c>
      <c r="D21" s="263" t="s">
        <v>26</v>
      </c>
      <c r="E21" s="317" t="s">
        <v>63</v>
      </c>
      <c r="F21" s="211">
        <v>0.46041666666666664</v>
      </c>
      <c r="G21" s="247"/>
      <c r="H21" s="326"/>
      <c r="I21" s="327">
        <v>1.4120370370370369E-3</v>
      </c>
      <c r="J21" s="328">
        <v>1.3773148148148147E-3</v>
      </c>
      <c r="K21" s="164"/>
      <c r="L21" s="327">
        <v>2.3645833333333336E-3</v>
      </c>
      <c r="M21" s="328">
        <v>2.2569444444444442E-3</v>
      </c>
      <c r="N21" s="325"/>
      <c r="O21" s="247"/>
      <c r="P21" s="248">
        <f t="shared" si="0"/>
        <v>7.4108796296296292E-3</v>
      </c>
      <c r="Q21" s="249">
        <f t="shared" si="1"/>
        <v>15</v>
      </c>
    </row>
    <row r="22" spans="1:17" s="144" customFormat="1" x14ac:dyDescent="0.2">
      <c r="A22" s="315"/>
      <c r="B22" s="204">
        <v>519</v>
      </c>
      <c r="C22" s="205" t="s">
        <v>257</v>
      </c>
      <c r="D22" s="164" t="s">
        <v>26</v>
      </c>
      <c r="E22" s="354" t="s">
        <v>66</v>
      </c>
      <c r="F22" s="211">
        <v>0.45902777777777776</v>
      </c>
      <c r="G22" s="322"/>
      <c r="H22" s="243"/>
      <c r="I22" s="244">
        <v>1.4548611111111112E-3</v>
      </c>
      <c r="J22" s="245">
        <v>1.414351851851852E-3</v>
      </c>
      <c r="K22" s="246"/>
      <c r="L22" s="244">
        <v>2.3587962962962963E-3</v>
      </c>
      <c r="M22" s="245">
        <v>2.224537037037037E-3</v>
      </c>
      <c r="N22" s="242"/>
      <c r="O22" s="247"/>
      <c r="P22" s="248">
        <f t="shared" si="0"/>
        <v>7.4525462962962965E-3</v>
      </c>
      <c r="Q22" s="249">
        <f t="shared" si="1"/>
        <v>16</v>
      </c>
    </row>
    <row r="23" spans="1:17" s="144" customFormat="1" x14ac:dyDescent="0.2">
      <c r="A23" s="315"/>
      <c r="B23" s="213">
        <v>503</v>
      </c>
      <c r="C23" s="205" t="s">
        <v>76</v>
      </c>
      <c r="D23" s="163" t="s">
        <v>22</v>
      </c>
      <c r="E23" s="324" t="s">
        <v>56</v>
      </c>
      <c r="F23" s="211">
        <v>0.45347222222222222</v>
      </c>
      <c r="G23" s="322"/>
      <c r="H23" s="243"/>
      <c r="I23" s="244">
        <v>1.451388888888889E-3</v>
      </c>
      <c r="J23" s="245">
        <v>1.3865740740740741E-3</v>
      </c>
      <c r="K23" s="246"/>
      <c r="L23" s="244">
        <v>2.4537037037037036E-3</v>
      </c>
      <c r="M23" s="245">
        <v>2.2407407407407406E-3</v>
      </c>
      <c r="N23" s="242"/>
      <c r="O23" s="247"/>
      <c r="P23" s="248">
        <f t="shared" si="0"/>
        <v>7.5324074074074078E-3</v>
      </c>
      <c r="Q23" s="249">
        <f t="shared" si="1"/>
        <v>17</v>
      </c>
    </row>
    <row r="24" spans="1:17" s="144" customFormat="1" x14ac:dyDescent="0.2">
      <c r="A24" s="315"/>
      <c r="B24" s="204">
        <v>523</v>
      </c>
      <c r="C24" s="205" t="s">
        <v>150</v>
      </c>
      <c r="D24" s="164" t="s">
        <v>26</v>
      </c>
      <c r="E24" s="354" t="s">
        <v>56</v>
      </c>
      <c r="F24" s="211">
        <v>0.46041666666666664</v>
      </c>
      <c r="G24" s="247"/>
      <c r="H24" s="326"/>
      <c r="I24" s="327">
        <v>1.4803240740740742E-3</v>
      </c>
      <c r="J24" s="328">
        <v>1.462962962962963E-3</v>
      </c>
      <c r="K24" s="164"/>
      <c r="L24" s="327">
        <v>2.3576388888888887E-3</v>
      </c>
      <c r="M24" s="328">
        <v>2.2372685185185186E-3</v>
      </c>
      <c r="N24" s="325"/>
      <c r="O24" s="247"/>
      <c r="P24" s="248">
        <f t="shared" si="0"/>
        <v>7.5381944444444446E-3</v>
      </c>
      <c r="Q24" s="249">
        <f t="shared" si="1"/>
        <v>18</v>
      </c>
    </row>
    <row r="25" spans="1:17" s="144" customFormat="1" x14ac:dyDescent="0.2">
      <c r="A25" s="315"/>
      <c r="B25" s="204">
        <v>534</v>
      </c>
      <c r="C25" s="205" t="s">
        <v>205</v>
      </c>
      <c r="D25" s="163" t="s">
        <v>26</v>
      </c>
      <c r="E25" s="324" t="s">
        <v>56</v>
      </c>
      <c r="F25" s="211">
        <v>0.46388888888888891</v>
      </c>
      <c r="G25" s="334"/>
      <c r="H25" s="243"/>
      <c r="I25" s="327">
        <v>1.4756944444444444E-3</v>
      </c>
      <c r="J25" s="328">
        <v>1.445601851851852E-3</v>
      </c>
      <c r="K25" s="164"/>
      <c r="L25" s="327">
        <v>2.3842592592592591E-3</v>
      </c>
      <c r="M25" s="328">
        <v>2.2372685185185186E-3</v>
      </c>
      <c r="N25" s="325"/>
      <c r="O25" s="247"/>
      <c r="P25" s="248">
        <f t="shared" si="0"/>
        <v>7.5428240740740742E-3</v>
      </c>
      <c r="Q25" s="249">
        <f t="shared" si="1"/>
        <v>19</v>
      </c>
    </row>
    <row r="26" spans="1:17" s="144" customFormat="1" x14ac:dyDescent="0.2">
      <c r="A26" s="315"/>
      <c r="B26" s="204">
        <v>515</v>
      </c>
      <c r="C26" s="205" t="s">
        <v>244</v>
      </c>
      <c r="D26" s="164" t="s">
        <v>22</v>
      </c>
      <c r="E26" s="251" t="s">
        <v>78</v>
      </c>
      <c r="F26" s="211">
        <v>0.45763888888888887</v>
      </c>
      <c r="G26" s="322"/>
      <c r="H26" s="243"/>
      <c r="I26" s="244">
        <v>1.4722222222222222E-3</v>
      </c>
      <c r="J26" s="245">
        <v>1.4537037037037036E-3</v>
      </c>
      <c r="K26" s="246"/>
      <c r="L26" s="244">
        <v>2.3819444444444448E-3</v>
      </c>
      <c r="M26" s="245">
        <v>2.3125000000000003E-3</v>
      </c>
      <c r="N26" s="242"/>
      <c r="O26" s="247"/>
      <c r="P26" s="248">
        <f t="shared" si="0"/>
        <v>7.6203703703703711E-3</v>
      </c>
      <c r="Q26" s="249">
        <f t="shared" si="1"/>
        <v>20</v>
      </c>
    </row>
    <row r="27" spans="1:17" s="144" customFormat="1" x14ac:dyDescent="0.2">
      <c r="A27" s="315"/>
      <c r="B27" s="204">
        <v>529</v>
      </c>
      <c r="C27" s="263" t="s">
        <v>182</v>
      </c>
      <c r="D27" s="263" t="s">
        <v>26</v>
      </c>
      <c r="E27" s="317" t="s">
        <v>56</v>
      </c>
      <c r="F27" s="211">
        <v>0.46180555555555558</v>
      </c>
      <c r="G27" s="334"/>
      <c r="H27" s="243"/>
      <c r="I27" s="327">
        <v>1.4236111111111112E-3</v>
      </c>
      <c r="J27" s="328">
        <v>1.4664351851851852E-3</v>
      </c>
      <c r="K27" s="164"/>
      <c r="L27" s="327">
        <v>2.5011574074074072E-3</v>
      </c>
      <c r="M27" s="328">
        <v>2.2962962962962963E-3</v>
      </c>
      <c r="N27" s="325"/>
      <c r="O27" s="247"/>
      <c r="P27" s="248">
        <f t="shared" si="0"/>
        <v>7.6874999999999999E-3</v>
      </c>
      <c r="Q27" s="249">
        <f t="shared" si="1"/>
        <v>21</v>
      </c>
    </row>
    <row r="28" spans="1:17" s="144" customFormat="1" x14ac:dyDescent="0.2">
      <c r="A28" s="315"/>
      <c r="B28" s="204">
        <v>500</v>
      </c>
      <c r="C28" s="179" t="s">
        <v>50</v>
      </c>
      <c r="D28" s="166" t="s">
        <v>26</v>
      </c>
      <c r="E28" s="471" t="s">
        <v>67</v>
      </c>
      <c r="F28" s="353">
        <v>0.46736111111111112</v>
      </c>
      <c r="G28" s="322"/>
      <c r="H28" s="243"/>
      <c r="I28" s="244">
        <v>1.5393518518518519E-3</v>
      </c>
      <c r="J28" s="245">
        <v>1.4780092592592592E-3</v>
      </c>
      <c r="K28" s="246"/>
      <c r="L28" s="244">
        <v>2.4629629629629632E-3</v>
      </c>
      <c r="M28" s="245">
        <v>2.2743055555555555E-3</v>
      </c>
      <c r="N28" s="242"/>
      <c r="O28" s="247"/>
      <c r="P28" s="248">
        <f t="shared" si="0"/>
        <v>7.7546296296296304E-3</v>
      </c>
      <c r="Q28" s="249">
        <f t="shared" si="1"/>
        <v>22</v>
      </c>
    </row>
    <row r="29" spans="1:17" s="144" customFormat="1" x14ac:dyDescent="0.2">
      <c r="A29" s="315"/>
      <c r="B29" s="213">
        <v>504</v>
      </c>
      <c r="C29" s="263" t="s">
        <v>77</v>
      </c>
      <c r="D29" s="263" t="s">
        <v>22</v>
      </c>
      <c r="E29" s="317" t="s">
        <v>78</v>
      </c>
      <c r="F29" s="211">
        <v>0.45416666666666666</v>
      </c>
      <c r="G29" s="246"/>
      <c r="H29" s="327"/>
      <c r="I29" s="244">
        <v>1.5451388888888889E-3</v>
      </c>
      <c r="J29" s="332">
        <v>1.4814814814814814E-3</v>
      </c>
      <c r="K29" s="246"/>
      <c r="L29" s="333">
        <v>2.460648148148148E-3</v>
      </c>
      <c r="M29" s="246">
        <v>2.3009259259259259E-3</v>
      </c>
      <c r="N29" s="246"/>
      <c r="O29" s="247"/>
      <c r="P29" s="248">
        <f t="shared" si="0"/>
        <v>7.7881944444444439E-3</v>
      </c>
      <c r="Q29" s="249">
        <f t="shared" si="1"/>
        <v>23</v>
      </c>
    </row>
    <row r="30" spans="1:17" s="144" customFormat="1" x14ac:dyDescent="0.2">
      <c r="A30" s="315"/>
      <c r="B30" s="204">
        <v>542</v>
      </c>
      <c r="C30" s="263" t="s">
        <v>232</v>
      </c>
      <c r="D30" s="263" t="s">
        <v>26</v>
      </c>
      <c r="E30" s="317" t="s">
        <v>63</v>
      </c>
      <c r="F30" s="211">
        <v>0.46666666666666667</v>
      </c>
      <c r="G30" s="334"/>
      <c r="H30" s="327"/>
      <c r="I30" s="327">
        <v>1.4722222222222222E-3</v>
      </c>
      <c r="J30" s="330">
        <v>1.4710648148148148E-3</v>
      </c>
      <c r="K30" s="164"/>
      <c r="L30" s="243">
        <v>2.5543981481481481E-3</v>
      </c>
      <c r="M30" s="331">
        <v>2.3425925925925927E-3</v>
      </c>
      <c r="N30" s="164"/>
      <c r="O30" s="247"/>
      <c r="P30" s="248">
        <f t="shared" si="0"/>
        <v>7.8402777777777776E-3</v>
      </c>
      <c r="Q30" s="249">
        <f t="shared" si="1"/>
        <v>24</v>
      </c>
    </row>
    <row r="31" spans="1:17" s="144" customFormat="1" x14ac:dyDescent="0.2">
      <c r="A31" s="315"/>
      <c r="B31" s="204">
        <v>530</v>
      </c>
      <c r="C31" s="263" t="s">
        <v>184</v>
      </c>
      <c r="D31" s="263" t="s">
        <v>26</v>
      </c>
      <c r="E31" s="317" t="s">
        <v>185</v>
      </c>
      <c r="F31" s="211">
        <v>0.46250000000000002</v>
      </c>
      <c r="G31" s="334"/>
      <c r="H31" s="334"/>
      <c r="I31" s="243">
        <v>1.5393518518518519E-3</v>
      </c>
      <c r="J31" s="337">
        <v>1.5856481481481481E-3</v>
      </c>
      <c r="K31" s="164"/>
      <c r="L31" s="338">
        <v>2.4664351851851852E-3</v>
      </c>
      <c r="M31" s="330">
        <v>2.4409722222222224E-3</v>
      </c>
      <c r="N31" s="164"/>
      <c r="O31" s="247"/>
      <c r="P31" s="248">
        <f t="shared" si="0"/>
        <v>8.0324074074074082E-3</v>
      </c>
      <c r="Q31" s="249">
        <f t="shared" si="1"/>
        <v>25</v>
      </c>
    </row>
    <row r="32" spans="1:17" s="144" customFormat="1" x14ac:dyDescent="0.2">
      <c r="A32" s="315"/>
      <c r="B32" s="204">
        <v>536</v>
      </c>
      <c r="C32" s="179" t="s">
        <v>210</v>
      </c>
      <c r="D32" s="166" t="s">
        <v>22</v>
      </c>
      <c r="E32" s="471" t="s">
        <v>78</v>
      </c>
      <c r="F32" s="211">
        <v>0.46458333333333335</v>
      </c>
      <c r="G32" s="334"/>
      <c r="H32" s="334"/>
      <c r="I32" s="243">
        <v>1.5752314814814815E-3</v>
      </c>
      <c r="J32" s="337">
        <v>1.5497685185185187E-3</v>
      </c>
      <c r="K32" s="164"/>
      <c r="L32" s="338">
        <v>2.4293981481481484E-3</v>
      </c>
      <c r="M32" s="330">
        <v>2.4976851851851853E-3</v>
      </c>
      <c r="N32" s="164"/>
      <c r="O32" s="247"/>
      <c r="P32" s="248">
        <f t="shared" si="0"/>
        <v>8.0520833333333347E-3</v>
      </c>
      <c r="Q32" s="249">
        <f t="shared" si="1"/>
        <v>26</v>
      </c>
    </row>
    <row r="33" spans="1:17" s="144" customFormat="1" x14ac:dyDescent="0.2">
      <c r="A33" s="315"/>
      <c r="B33" s="204">
        <v>502</v>
      </c>
      <c r="C33" s="263" t="s">
        <v>60</v>
      </c>
      <c r="D33" s="263" t="s">
        <v>25</v>
      </c>
      <c r="E33" s="317" t="s">
        <v>49</v>
      </c>
      <c r="F33" s="211">
        <v>0.45347222222222222</v>
      </c>
      <c r="G33" s="322"/>
      <c r="H33" s="334"/>
      <c r="I33" s="333">
        <v>1.5798611111111111E-3</v>
      </c>
      <c r="J33" s="335">
        <v>1.6157407407407407E-3</v>
      </c>
      <c r="K33" s="246"/>
      <c r="L33" s="336">
        <v>2.5219907407407409E-3</v>
      </c>
      <c r="M33" s="332">
        <v>2.5185185185185185E-3</v>
      </c>
      <c r="N33" s="246"/>
      <c r="O33" s="247"/>
      <c r="P33" s="248">
        <f t="shared" si="0"/>
        <v>8.2361111111111107E-3</v>
      </c>
      <c r="Q33" s="339">
        <f t="shared" si="1"/>
        <v>27</v>
      </c>
    </row>
    <row r="34" spans="1:17" s="144" customFormat="1" x14ac:dyDescent="0.2">
      <c r="A34" s="315"/>
      <c r="B34" s="204">
        <v>525</v>
      </c>
      <c r="C34" s="263" t="s">
        <v>162</v>
      </c>
      <c r="D34" s="263" t="s">
        <v>163</v>
      </c>
      <c r="E34" s="324" t="s">
        <v>56</v>
      </c>
      <c r="F34" s="211">
        <v>0.42430555555555555</v>
      </c>
      <c r="G34" s="322"/>
      <c r="H34" s="334"/>
      <c r="I34" s="333">
        <v>1.5925925925925925E-3</v>
      </c>
      <c r="J34" s="335">
        <v>1.5625000000000001E-3</v>
      </c>
      <c r="K34" s="246"/>
      <c r="L34" s="336">
        <v>2.6701388888888886E-3</v>
      </c>
      <c r="M34" s="332">
        <v>2.4618055555555556E-3</v>
      </c>
      <c r="N34" s="246"/>
      <c r="O34" s="247"/>
      <c r="P34" s="248">
        <f t="shared" si="0"/>
        <v>8.2870370370370372E-3</v>
      </c>
      <c r="Q34" s="339">
        <f t="shared" si="1"/>
        <v>28</v>
      </c>
    </row>
    <row r="35" spans="1:17" s="144" customFormat="1" x14ac:dyDescent="0.2">
      <c r="A35" s="315"/>
      <c r="B35" s="204">
        <v>518</v>
      </c>
      <c r="C35" s="179" t="s">
        <v>137</v>
      </c>
      <c r="D35" s="166" t="s">
        <v>26</v>
      </c>
      <c r="E35" s="471" t="s">
        <v>67</v>
      </c>
      <c r="F35" s="211">
        <v>0.45833333333333331</v>
      </c>
      <c r="G35" s="322"/>
      <c r="H35" s="334"/>
      <c r="I35" s="333">
        <v>1.5625000000000001E-3</v>
      </c>
      <c r="J35" s="335">
        <v>1.5243055555555554E-3</v>
      </c>
      <c r="K35" s="246"/>
      <c r="L35" s="336">
        <v>3.155092592592593E-3</v>
      </c>
      <c r="M35" s="332">
        <v>2.1053240740740741E-3</v>
      </c>
      <c r="N35" s="246"/>
      <c r="O35" s="247"/>
      <c r="P35" s="248">
        <f t="shared" si="0"/>
        <v>8.3472222222222229E-3</v>
      </c>
      <c r="Q35" s="339">
        <f t="shared" si="1"/>
        <v>29</v>
      </c>
    </row>
    <row r="36" spans="1:17" s="144" customFormat="1" x14ac:dyDescent="0.2">
      <c r="A36" s="315"/>
      <c r="B36" s="204">
        <v>540</v>
      </c>
      <c r="C36" s="179" t="s">
        <v>221</v>
      </c>
      <c r="D36" s="166" t="s">
        <v>21</v>
      </c>
      <c r="E36" s="471" t="s">
        <v>49</v>
      </c>
      <c r="F36" s="211">
        <v>0.46597222222222223</v>
      </c>
      <c r="G36" s="334"/>
      <c r="H36" s="334"/>
      <c r="I36" s="243">
        <v>1.7094907407407406E-3</v>
      </c>
      <c r="J36" s="337">
        <v>1.8726851851851853E-3</v>
      </c>
      <c r="K36" s="164"/>
      <c r="L36" s="338">
        <v>2.8171296296296295E-3</v>
      </c>
      <c r="M36" s="330">
        <v>2.6863425925925926E-3</v>
      </c>
      <c r="N36" s="164"/>
      <c r="O36" s="247"/>
      <c r="P36" s="248">
        <f t="shared" si="0"/>
        <v>9.0856481481481483E-3</v>
      </c>
      <c r="Q36" s="339">
        <f t="shared" si="1"/>
        <v>30</v>
      </c>
    </row>
    <row r="37" spans="1:17" s="144" customFormat="1" x14ac:dyDescent="0.2">
      <c r="A37" s="315"/>
      <c r="B37" s="204">
        <v>520</v>
      </c>
      <c r="C37" s="179" t="s">
        <v>237</v>
      </c>
      <c r="D37" s="166" t="s">
        <v>26</v>
      </c>
      <c r="E37" s="471" t="s">
        <v>56</v>
      </c>
      <c r="F37" s="211">
        <v>0.4597222222222222</v>
      </c>
      <c r="G37" s="322"/>
      <c r="H37" s="334"/>
      <c r="I37" s="333">
        <v>1.8599537037037035E-3</v>
      </c>
      <c r="J37" s="335">
        <v>1.9502314814814814E-3</v>
      </c>
      <c r="K37" s="246"/>
      <c r="L37" s="336">
        <v>3.0092592592592593E-3</v>
      </c>
      <c r="M37" s="332">
        <v>3.0208333333333333E-3</v>
      </c>
      <c r="N37" s="246"/>
      <c r="O37" s="247"/>
      <c r="P37" s="248">
        <f t="shared" si="0"/>
        <v>9.8402777777777777E-3</v>
      </c>
      <c r="Q37" s="339">
        <f t="shared" si="1"/>
        <v>31</v>
      </c>
    </row>
    <row r="38" spans="1:17" s="144" customFormat="1" x14ac:dyDescent="0.2">
      <c r="A38" s="315"/>
      <c r="B38" s="204">
        <v>516</v>
      </c>
      <c r="C38" s="179" t="s">
        <v>127</v>
      </c>
      <c r="D38" s="166" t="s">
        <v>128</v>
      </c>
      <c r="E38" s="471" t="s">
        <v>129</v>
      </c>
      <c r="F38" s="211">
        <v>0.45763888888888887</v>
      </c>
      <c r="G38" s="247"/>
      <c r="H38" s="334">
        <v>3.472222222222222E-3</v>
      </c>
      <c r="I38" s="243">
        <v>1.5138888888888891E-3</v>
      </c>
      <c r="J38" s="337">
        <v>1.6180555555555557E-3</v>
      </c>
      <c r="K38" s="164"/>
      <c r="L38" s="338">
        <v>3.0185185185185185E-3</v>
      </c>
      <c r="M38" s="330">
        <v>2.5891203703703701E-3</v>
      </c>
      <c r="N38" s="164"/>
      <c r="O38" s="247"/>
      <c r="P38" s="248">
        <f t="shared" si="0"/>
        <v>1.2211805555555556E-2</v>
      </c>
      <c r="Q38" s="339">
        <f t="shared" si="1"/>
        <v>32</v>
      </c>
    </row>
    <row r="39" spans="1:17" s="144" customFormat="1" x14ac:dyDescent="0.2">
      <c r="A39" s="315"/>
      <c r="B39" s="204">
        <v>531</v>
      </c>
      <c r="C39" s="263" t="s">
        <v>193</v>
      </c>
      <c r="D39" s="263" t="s">
        <v>36</v>
      </c>
      <c r="E39" s="317" t="s">
        <v>56</v>
      </c>
      <c r="F39" s="211">
        <v>0.46250000000000002</v>
      </c>
      <c r="G39" s="334"/>
      <c r="H39" s="334">
        <v>1.2500000000000001E-2</v>
      </c>
      <c r="I39" s="243">
        <v>1.7106481481481482E-3</v>
      </c>
      <c r="J39" s="337">
        <v>1.7569444444444447E-3</v>
      </c>
      <c r="K39" s="164"/>
      <c r="L39" s="338">
        <v>2.7847222222222223E-3</v>
      </c>
      <c r="M39" s="330">
        <v>2.7268518518518518E-3</v>
      </c>
      <c r="N39" s="164"/>
      <c r="O39" s="247"/>
      <c r="P39" s="248">
        <f t="shared" si="0"/>
        <v>2.1479166666666671E-2</v>
      </c>
      <c r="Q39" s="339">
        <f t="shared" si="1"/>
        <v>33</v>
      </c>
    </row>
    <row r="40" spans="1:17" s="144" customFormat="1" x14ac:dyDescent="0.2">
      <c r="A40" s="315"/>
      <c r="B40" s="204">
        <v>505</v>
      </c>
      <c r="C40" s="263" t="s">
        <v>96</v>
      </c>
      <c r="D40" s="263" t="s">
        <v>26</v>
      </c>
      <c r="E40" s="317" t="s">
        <v>67</v>
      </c>
      <c r="F40" s="211">
        <v>0.4236111111111111</v>
      </c>
      <c r="G40" s="322"/>
      <c r="H40" s="334"/>
      <c r="I40" s="333">
        <v>1.425925925925926E-3</v>
      </c>
      <c r="J40" s="335"/>
      <c r="K40" s="246"/>
      <c r="L40" s="336">
        <v>2.445601851851852E-3</v>
      </c>
      <c r="M40" s="332"/>
      <c r="N40" s="246"/>
      <c r="O40" s="247" t="s">
        <v>17</v>
      </c>
      <c r="P40" s="248" t="str">
        <f t="shared" si="0"/>
        <v>XXXXX</v>
      </c>
      <c r="Q40" s="339" t="str">
        <f t="shared" si="1"/>
        <v>D</v>
      </c>
    </row>
    <row r="41" spans="1:17" s="144" customFormat="1" x14ac:dyDescent="0.2">
      <c r="A41" s="315"/>
      <c r="B41" s="204">
        <v>511</v>
      </c>
      <c r="C41" s="205" t="s">
        <v>120</v>
      </c>
      <c r="D41" s="164" t="s">
        <v>121</v>
      </c>
      <c r="E41" s="354" t="s">
        <v>122</v>
      </c>
      <c r="F41" s="211">
        <v>0.45624999999999999</v>
      </c>
      <c r="G41" s="322"/>
      <c r="H41" s="334"/>
      <c r="I41" s="333"/>
      <c r="J41" s="335"/>
      <c r="K41" s="246"/>
      <c r="L41" s="336"/>
      <c r="M41" s="332"/>
      <c r="N41" s="246"/>
      <c r="O41" s="247" t="s">
        <v>17</v>
      </c>
      <c r="P41" s="248" t="str">
        <f t="shared" si="0"/>
        <v>XXXXX</v>
      </c>
      <c r="Q41" s="339" t="str">
        <f t="shared" si="1"/>
        <v>D</v>
      </c>
    </row>
    <row r="42" spans="1:17" s="144" customFormat="1" x14ac:dyDescent="0.2">
      <c r="A42" s="315"/>
      <c r="B42" s="204">
        <v>521</v>
      </c>
      <c r="C42" s="263" t="s">
        <v>140</v>
      </c>
      <c r="D42" s="263" t="s">
        <v>36</v>
      </c>
      <c r="E42" s="317" t="s">
        <v>78</v>
      </c>
      <c r="F42" s="211">
        <v>0.4597222222222222</v>
      </c>
      <c r="G42" s="322"/>
      <c r="H42" s="334"/>
      <c r="I42" s="333">
        <v>1.4409722222222222E-3</v>
      </c>
      <c r="J42" s="335"/>
      <c r="K42" s="246"/>
      <c r="L42" s="336">
        <v>2.2986111111111111E-3</v>
      </c>
      <c r="M42" s="332"/>
      <c r="N42" s="246"/>
      <c r="O42" s="247" t="s">
        <v>17</v>
      </c>
      <c r="P42" s="248" t="str">
        <f t="shared" si="0"/>
        <v>XXXXX</v>
      </c>
      <c r="Q42" s="339" t="str">
        <f t="shared" si="1"/>
        <v>D</v>
      </c>
    </row>
    <row r="43" spans="1:17" s="144" customFormat="1" x14ac:dyDescent="0.2">
      <c r="A43" s="315"/>
      <c r="B43" s="204">
        <v>524</v>
      </c>
      <c r="C43" s="205" t="s">
        <v>159</v>
      </c>
      <c r="D43" s="263" t="s">
        <v>21</v>
      </c>
      <c r="E43" s="251" t="s">
        <v>49</v>
      </c>
      <c r="F43" s="211">
        <v>0.46111111111111114</v>
      </c>
      <c r="G43" s="322"/>
      <c r="H43" s="334"/>
      <c r="I43" s="333"/>
      <c r="J43" s="335"/>
      <c r="K43" s="246"/>
      <c r="L43" s="336">
        <v>3.2893518518518519E-3</v>
      </c>
      <c r="M43" s="332"/>
      <c r="N43" s="246"/>
      <c r="O43" s="247" t="s">
        <v>17</v>
      </c>
      <c r="P43" s="248" t="str">
        <f t="shared" si="0"/>
        <v>XXXXX</v>
      </c>
      <c r="Q43" s="339" t="str">
        <f t="shared" si="1"/>
        <v>D</v>
      </c>
    </row>
    <row r="44" spans="1:17" s="144" customFormat="1" ht="13.5" thickBot="1" x14ac:dyDescent="0.25">
      <c r="A44" s="315"/>
      <c r="B44" s="218">
        <v>537</v>
      </c>
      <c r="C44" s="318" t="s">
        <v>216</v>
      </c>
      <c r="D44" s="318" t="s">
        <v>26</v>
      </c>
      <c r="E44" s="283" t="s">
        <v>63</v>
      </c>
      <c r="F44" s="311">
        <v>0.46527777777777779</v>
      </c>
      <c r="G44" s="340"/>
      <c r="H44" s="340"/>
      <c r="I44" s="253"/>
      <c r="J44" s="341">
        <v>1.5844907407407409E-3</v>
      </c>
      <c r="K44" s="342"/>
      <c r="L44" s="343">
        <v>2.7777777777777779E-3</v>
      </c>
      <c r="M44" s="344">
        <v>2.4467592592592592E-3</v>
      </c>
      <c r="N44" s="342"/>
      <c r="O44" s="289" t="s">
        <v>17</v>
      </c>
      <c r="P44" s="345" t="str">
        <f t="shared" si="0"/>
        <v>XXXXX</v>
      </c>
      <c r="Q44" s="346" t="str">
        <f t="shared" si="1"/>
        <v>D</v>
      </c>
    </row>
    <row r="45" spans="1:17" x14ac:dyDescent="0.2">
      <c r="B45"/>
    </row>
  </sheetData>
  <sortState xmlns:xlrd2="http://schemas.microsoft.com/office/spreadsheetml/2017/richdata2" ref="B7:Q44">
    <sortCondition ref="Q7:Q44"/>
  </sortState>
  <dataConsolidate/>
  <mergeCells count="15">
    <mergeCell ref="A5:A6"/>
    <mergeCell ref="D5:D6"/>
    <mergeCell ref="D3:F3"/>
    <mergeCell ref="E5:E6"/>
    <mergeCell ref="P5:P6"/>
    <mergeCell ref="G3:Q3"/>
    <mergeCell ref="Q5:Q6"/>
    <mergeCell ref="C5:C6"/>
    <mergeCell ref="B5:B6"/>
    <mergeCell ref="I5:K5"/>
    <mergeCell ref="L5:N5"/>
    <mergeCell ref="H5:H6"/>
    <mergeCell ref="F5:F6"/>
    <mergeCell ref="G5:G6"/>
    <mergeCell ref="O5:O6"/>
  </mergeCells>
  <phoneticPr fontId="0" type="noConversion"/>
  <dataValidations count="2">
    <dataValidation type="time" errorStyle="warning" allowBlank="1" showInputMessage="1" showErrorMessage="1" errorTitle="Chybné zadání" error="Zadej čas ve tvaru mm:ss,0 !!!" sqref="G32:N44 G7:N30" xr:uid="{00000000-0002-0000-0300-000000000000}">
      <formula1>0</formula1>
      <formula2>0.0416666666666667</formula2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7 D14 D22 D24 D26 D41" xr:uid="{00000000-0002-0000-0300-000001000000}">
      <formula1>$S$12:$S$13</formula1>
    </dataValidation>
  </dataValidations>
  <pageMargins left="0.39370078740157483" right="0.39370078740157483" top="0.39370078740157483" bottom="0.39370078740157483" header="0" footer="0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5"/>
  <sheetViews>
    <sheetView tabSelected="1" zoomScaleNormal="100" zoomScaleSheetLayoutView="75" workbookViewId="0">
      <pane xSplit="3" ySplit="6" topLeftCell="D7" activePane="bottomRight" state="frozen"/>
      <selection activeCell="U16" sqref="U16"/>
      <selection pane="topRight" activeCell="U16" sqref="U16"/>
      <selection pane="bottomLeft" activeCell="U16" sqref="U16"/>
      <selection pane="bottomRight" activeCell="O8" sqref="O8"/>
    </sheetView>
  </sheetViews>
  <sheetFormatPr defaultRowHeight="12.75" x14ac:dyDescent="0.2"/>
  <cols>
    <col min="1" max="1" width="5.42578125" hidden="1" customWidth="1"/>
    <col min="2" max="2" width="5.42578125" style="21" customWidth="1"/>
    <col min="3" max="3" width="24.42578125" style="14" customWidth="1"/>
    <col min="4" max="4" width="13.28515625" customWidth="1"/>
    <col min="5" max="6" width="7.28515625" style="3" customWidth="1"/>
    <col min="7" max="7" width="12.140625" customWidth="1"/>
    <col min="8" max="8" width="10.7109375" customWidth="1"/>
    <col min="9" max="10" width="7.28515625" customWidth="1"/>
    <col min="11" max="11" width="7.28515625" hidden="1" customWidth="1"/>
    <col min="12" max="13" width="7.28515625" customWidth="1"/>
    <col min="14" max="14" width="7.28515625" hidden="1" customWidth="1"/>
    <col min="15" max="15" width="25.7109375" bestFit="1" customWidth="1"/>
    <col min="16" max="16" width="12.140625" style="1" hidden="1" customWidth="1"/>
    <col min="17" max="17" width="6.28515625" hidden="1" customWidth="1"/>
    <col min="18" max="18" width="9.140625" customWidth="1"/>
    <col min="19" max="19" width="25.7109375" hidden="1" customWidth="1"/>
    <col min="20" max="20" width="12.7109375" hidden="1" customWidth="1"/>
  </cols>
  <sheetData>
    <row r="1" spans="1:21" x14ac:dyDescent="0.2">
      <c r="D1" s="9">
        <v>45927</v>
      </c>
      <c r="E1" s="24"/>
      <c r="F1" s="24"/>
      <c r="G1" s="10"/>
      <c r="P1" s="4"/>
    </row>
    <row r="2" spans="1:21" ht="13.5" thickBot="1" x14ac:dyDescent="0.25">
      <c r="R2" s="11"/>
    </row>
    <row r="3" spans="1:21" s="3" customFormat="1" ht="25.5" customHeight="1" thickBot="1" x14ac:dyDescent="0.25">
      <c r="A3" s="8"/>
      <c r="B3" s="8"/>
      <c r="C3" s="15" t="s">
        <v>5</v>
      </c>
      <c r="D3" s="544" t="s">
        <v>32</v>
      </c>
      <c r="E3" s="544"/>
      <c r="F3" s="546"/>
      <c r="G3" s="545" t="s">
        <v>42</v>
      </c>
      <c r="H3" s="587"/>
      <c r="I3" s="587"/>
      <c r="J3" s="587"/>
      <c r="K3" s="587"/>
      <c r="L3" s="587"/>
      <c r="M3" s="587"/>
      <c r="N3" s="587"/>
      <c r="O3" s="587"/>
      <c r="P3" s="587"/>
      <c r="Q3" s="588"/>
    </row>
    <row r="4" spans="1:21" ht="13.5" thickBot="1" x14ac:dyDescent="0.25"/>
    <row r="5" spans="1:21" s="2" customFormat="1" ht="15" customHeight="1" x14ac:dyDescent="0.2">
      <c r="A5" s="559" t="s">
        <v>4</v>
      </c>
      <c r="B5" s="559" t="s">
        <v>4</v>
      </c>
      <c r="C5" s="566" t="s">
        <v>0</v>
      </c>
      <c r="D5" s="562" t="s">
        <v>1</v>
      </c>
      <c r="E5" s="550" t="s">
        <v>2</v>
      </c>
      <c r="F5" s="547" t="s">
        <v>37</v>
      </c>
      <c r="G5" s="547" t="s">
        <v>38</v>
      </c>
      <c r="H5" s="547" t="s">
        <v>35</v>
      </c>
      <c r="I5" s="552" t="s">
        <v>18</v>
      </c>
      <c r="J5" s="553"/>
      <c r="K5" s="554"/>
      <c r="L5" s="552" t="s">
        <v>19</v>
      </c>
      <c r="M5" s="553"/>
      <c r="N5" s="554"/>
      <c r="O5" s="547" t="s">
        <v>17</v>
      </c>
      <c r="P5" s="582" t="s">
        <v>45</v>
      </c>
      <c r="Q5" s="547" t="s">
        <v>3</v>
      </c>
      <c r="R5" s="582" t="s">
        <v>45</v>
      </c>
      <c r="U5" s="547" t="s">
        <v>3</v>
      </c>
    </row>
    <row r="6" spans="1:21" ht="15" customHeight="1" thickBot="1" x14ac:dyDescent="0.25">
      <c r="A6" s="585"/>
      <c r="B6" s="560"/>
      <c r="C6" s="567"/>
      <c r="D6" s="563"/>
      <c r="E6" s="551"/>
      <c r="F6" s="549"/>
      <c r="G6" s="548"/>
      <c r="H6" s="549"/>
      <c r="I6" s="5" t="s">
        <v>6</v>
      </c>
      <c r="J6" s="6" t="s">
        <v>7</v>
      </c>
      <c r="K6" s="7" t="s">
        <v>20</v>
      </c>
      <c r="L6" s="5" t="s">
        <v>6</v>
      </c>
      <c r="M6" s="6" t="s">
        <v>7</v>
      </c>
      <c r="N6" s="7" t="s">
        <v>20</v>
      </c>
      <c r="O6" s="548"/>
      <c r="P6" s="586"/>
      <c r="Q6" s="589"/>
      <c r="R6" s="583"/>
      <c r="S6" t="s">
        <v>11</v>
      </c>
      <c r="U6" s="584"/>
    </row>
    <row r="7" spans="1:21" s="144" customFormat="1" x14ac:dyDescent="0.2">
      <c r="A7" s="319">
        <v>91</v>
      </c>
      <c r="B7" s="511">
        <v>460</v>
      </c>
      <c r="C7" s="478" t="s">
        <v>214</v>
      </c>
      <c r="D7" s="482" t="s">
        <v>26</v>
      </c>
      <c r="E7" s="485" t="s">
        <v>56</v>
      </c>
      <c r="F7" s="512">
        <v>0.44027777777777777</v>
      </c>
      <c r="G7" s="360"/>
      <c r="H7" s="361"/>
      <c r="I7" s="362">
        <v>1.2743055555555554E-3</v>
      </c>
      <c r="J7" s="363">
        <v>1.236111111111111E-3</v>
      </c>
      <c r="K7" s="364"/>
      <c r="L7" s="362">
        <v>2.0659722222222221E-3</v>
      </c>
      <c r="M7" s="363">
        <v>1.9837962962962964E-3</v>
      </c>
      <c r="N7" s="365"/>
      <c r="O7" s="513"/>
      <c r="P7" s="514">
        <f t="shared" ref="P7:P55" si="0">IF(OR(H7&gt;TIME(0,30,0),O7&lt;&gt;""),"XXXXX",SUM(G7:N7))</f>
        <v>6.5601851851851845E-3</v>
      </c>
      <c r="Q7" s="515">
        <f t="shared" ref="Q7:Q55" si="1">IF(OR(H7&gt;TIME(0,30,0),O7&lt;&gt;""),"D",RANK(P7,$P$7:$P$55,100))</f>
        <v>1</v>
      </c>
      <c r="R7" s="518">
        <v>6.5601851851851845E-3</v>
      </c>
      <c r="S7" s="516" t="s">
        <v>12</v>
      </c>
      <c r="T7" s="516" t="s">
        <v>34</v>
      </c>
      <c r="U7" s="517">
        <v>1</v>
      </c>
    </row>
    <row r="8" spans="1:21" s="144" customFormat="1" x14ac:dyDescent="0.2">
      <c r="A8" s="321"/>
      <c r="B8" s="366">
        <v>401</v>
      </c>
      <c r="C8" s="263" t="s">
        <v>62</v>
      </c>
      <c r="D8" s="263" t="s">
        <v>26</v>
      </c>
      <c r="E8" s="486" t="s">
        <v>63</v>
      </c>
      <c r="F8" s="211">
        <v>0.41944444444444445</v>
      </c>
      <c r="G8" s="322"/>
      <c r="H8" s="243"/>
      <c r="I8" s="244">
        <v>1.2743055555555554E-3</v>
      </c>
      <c r="J8" s="245">
        <v>1.2164351851851852E-3</v>
      </c>
      <c r="K8" s="246"/>
      <c r="L8" s="244">
        <v>2.1527777777777778E-3</v>
      </c>
      <c r="M8" s="245">
        <v>1.9398148148148148E-3</v>
      </c>
      <c r="N8" s="242"/>
      <c r="O8" s="247" t="s">
        <v>261</v>
      </c>
      <c r="P8" s="368"/>
      <c r="Q8" s="339"/>
      <c r="R8" s="334">
        <v>6.5833333333333325E-3</v>
      </c>
      <c r="S8" s="164"/>
      <c r="T8" s="164"/>
      <c r="U8" s="325">
        <v>2</v>
      </c>
    </row>
    <row r="9" spans="1:21" s="144" customFormat="1" x14ac:dyDescent="0.2">
      <c r="A9" s="315">
        <v>117</v>
      </c>
      <c r="B9" s="366">
        <v>459</v>
      </c>
      <c r="C9" s="350" t="s">
        <v>212</v>
      </c>
      <c r="D9" s="483" t="s">
        <v>27</v>
      </c>
      <c r="E9" s="488" t="s">
        <v>67</v>
      </c>
      <c r="F9" s="367">
        <v>0.43958333333333333</v>
      </c>
      <c r="G9" s="322"/>
      <c r="H9" s="243"/>
      <c r="I9" s="244">
        <v>1.2916666666666667E-3</v>
      </c>
      <c r="J9" s="245">
        <v>1.255787037037037E-3</v>
      </c>
      <c r="K9" s="246"/>
      <c r="L9" s="244">
        <v>2.1064814814814813E-3</v>
      </c>
      <c r="M9" s="245">
        <v>1.9513888888888888E-3</v>
      </c>
      <c r="N9" s="242"/>
      <c r="O9" s="247"/>
      <c r="P9" s="368">
        <f t="shared" si="0"/>
        <v>6.6053240740740734E-3</v>
      </c>
      <c r="Q9" s="339">
        <f t="shared" si="1"/>
        <v>2</v>
      </c>
      <c r="R9" s="334">
        <v>6.6053240740740734E-3</v>
      </c>
      <c r="S9" s="164"/>
      <c r="T9" s="164"/>
      <c r="U9" s="325">
        <v>2</v>
      </c>
    </row>
    <row r="10" spans="1:21" s="144" customFormat="1" x14ac:dyDescent="0.2">
      <c r="A10" s="315">
        <v>629</v>
      </c>
      <c r="B10" s="366">
        <v>458</v>
      </c>
      <c r="C10" s="347" t="s">
        <v>202</v>
      </c>
      <c r="D10" s="483" t="s">
        <v>26</v>
      </c>
      <c r="E10" s="349" t="s">
        <v>63</v>
      </c>
      <c r="F10" s="367">
        <v>0.43958333333333333</v>
      </c>
      <c r="G10" s="322"/>
      <c r="H10" s="243"/>
      <c r="I10" s="244">
        <v>1.2858796296296297E-3</v>
      </c>
      <c r="J10" s="245">
        <v>1.2997685185185185E-3</v>
      </c>
      <c r="K10" s="246"/>
      <c r="L10" s="244">
        <v>2.1493055555555553E-3</v>
      </c>
      <c r="M10" s="245">
        <v>2.0231481481481485E-3</v>
      </c>
      <c r="N10" s="242"/>
      <c r="O10" s="247"/>
      <c r="P10" s="368">
        <f t="shared" si="0"/>
        <v>6.7581018518518519E-3</v>
      </c>
      <c r="Q10" s="339">
        <f t="shared" si="1"/>
        <v>3</v>
      </c>
      <c r="R10" s="334">
        <v>6.7581018518518519E-3</v>
      </c>
      <c r="S10" s="164"/>
      <c r="T10" s="164" t="s">
        <v>22</v>
      </c>
      <c r="U10" s="325">
        <v>3</v>
      </c>
    </row>
    <row r="11" spans="1:21" s="144" customFormat="1" x14ac:dyDescent="0.2">
      <c r="A11" s="369"/>
      <c r="B11" s="366">
        <v>404</v>
      </c>
      <c r="C11" s="350" t="s">
        <v>75</v>
      </c>
      <c r="D11" s="351" t="s">
        <v>26</v>
      </c>
      <c r="E11" s="349" t="s">
        <v>56</v>
      </c>
      <c r="F11" s="211">
        <v>0.42083333333333334</v>
      </c>
      <c r="G11" s="322"/>
      <c r="H11" s="243"/>
      <c r="I11" s="244">
        <v>1.3402777777777777E-3</v>
      </c>
      <c r="J11" s="245">
        <v>1.2488425925925926E-3</v>
      </c>
      <c r="K11" s="246"/>
      <c r="L11" s="244">
        <v>2.1643518518518518E-3</v>
      </c>
      <c r="M11" s="245">
        <v>2.0277777777777777E-3</v>
      </c>
      <c r="N11" s="242"/>
      <c r="O11" s="247"/>
      <c r="P11" s="368">
        <f t="shared" si="0"/>
        <v>6.7812499999999991E-3</v>
      </c>
      <c r="Q11" s="339">
        <f t="shared" si="1"/>
        <v>4</v>
      </c>
      <c r="R11" s="334">
        <v>6.7812499999999991E-3</v>
      </c>
      <c r="S11" s="164"/>
      <c r="T11" s="164" t="s">
        <v>28</v>
      </c>
      <c r="U11" s="325">
        <v>4</v>
      </c>
    </row>
    <row r="12" spans="1:21" s="144" customFormat="1" x14ac:dyDescent="0.2">
      <c r="A12" s="315">
        <v>905</v>
      </c>
      <c r="B12" s="366">
        <v>452</v>
      </c>
      <c r="C12" s="347" t="s">
        <v>191</v>
      </c>
      <c r="D12" s="323" t="s">
        <v>26</v>
      </c>
      <c r="E12" s="352" t="s">
        <v>56</v>
      </c>
      <c r="F12" s="211">
        <v>0.4375</v>
      </c>
      <c r="G12" s="322"/>
      <c r="H12" s="243"/>
      <c r="I12" s="244">
        <v>1.3483796296296297E-3</v>
      </c>
      <c r="J12" s="245">
        <v>1.3275462962962963E-3</v>
      </c>
      <c r="K12" s="246"/>
      <c r="L12" s="244">
        <v>2.1782407407407406E-3</v>
      </c>
      <c r="M12" s="245">
        <v>2.0462962962962965E-3</v>
      </c>
      <c r="N12" s="242"/>
      <c r="O12" s="247"/>
      <c r="P12" s="368">
        <f t="shared" si="0"/>
        <v>6.9004629629629624E-3</v>
      </c>
      <c r="Q12" s="339">
        <f t="shared" si="1"/>
        <v>5</v>
      </c>
      <c r="R12" s="334">
        <v>6.9004629629629624E-3</v>
      </c>
      <c r="S12" s="164" t="s">
        <v>14</v>
      </c>
      <c r="T12" s="164"/>
      <c r="U12" s="325">
        <v>5</v>
      </c>
    </row>
    <row r="13" spans="1:21" s="144" customFormat="1" x14ac:dyDescent="0.2">
      <c r="A13" s="315">
        <v>727</v>
      </c>
      <c r="B13" s="366">
        <v>407</v>
      </c>
      <c r="C13" s="479" t="s">
        <v>89</v>
      </c>
      <c r="D13" s="239" t="s">
        <v>26</v>
      </c>
      <c r="E13" s="371" t="s">
        <v>63</v>
      </c>
      <c r="F13" s="353">
        <v>0.42152777777777778</v>
      </c>
      <c r="G13" s="322"/>
      <c r="H13" s="243"/>
      <c r="I13" s="244">
        <v>1.2997685185185185E-3</v>
      </c>
      <c r="J13" s="245">
        <v>1.269675925925926E-3</v>
      </c>
      <c r="K13" s="246"/>
      <c r="L13" s="244">
        <v>2.2627314814814815E-3</v>
      </c>
      <c r="M13" s="245">
        <v>2.0752314814814817E-3</v>
      </c>
      <c r="N13" s="242"/>
      <c r="O13" s="247"/>
      <c r="P13" s="368">
        <f t="shared" si="0"/>
        <v>6.9074074074074072E-3</v>
      </c>
      <c r="Q13" s="339">
        <f t="shared" si="1"/>
        <v>6</v>
      </c>
      <c r="R13" s="334">
        <v>6.9074074074074072E-3</v>
      </c>
      <c r="S13" s="164"/>
      <c r="T13" s="164" t="s">
        <v>24</v>
      </c>
      <c r="U13" s="325">
        <v>6</v>
      </c>
    </row>
    <row r="14" spans="1:21" s="144" customFormat="1" x14ac:dyDescent="0.2">
      <c r="A14" s="315"/>
      <c r="B14" s="366">
        <v>438</v>
      </c>
      <c r="C14" s="196" t="s">
        <v>160</v>
      </c>
      <c r="D14" s="348" t="s">
        <v>26</v>
      </c>
      <c r="E14" s="156" t="s">
        <v>56</v>
      </c>
      <c r="F14" s="211">
        <v>0.42291666666666666</v>
      </c>
      <c r="G14" s="322"/>
      <c r="H14" s="243"/>
      <c r="I14" s="244">
        <v>1.2754629629629631E-3</v>
      </c>
      <c r="J14" s="245">
        <v>1.2604166666666666E-3</v>
      </c>
      <c r="K14" s="246"/>
      <c r="L14" s="244">
        <v>2.3078703703703703E-3</v>
      </c>
      <c r="M14" s="245">
        <v>2.0717592592592593E-3</v>
      </c>
      <c r="N14" s="242"/>
      <c r="O14" s="247"/>
      <c r="P14" s="368">
        <f t="shared" si="0"/>
        <v>6.9155092592592593E-3</v>
      </c>
      <c r="Q14" s="339">
        <f t="shared" si="1"/>
        <v>7</v>
      </c>
      <c r="R14" s="334">
        <v>6.9155092592592593E-3</v>
      </c>
      <c r="S14" s="164"/>
      <c r="T14" s="164"/>
      <c r="U14" s="325">
        <v>7</v>
      </c>
    </row>
    <row r="15" spans="1:21" s="144" customFormat="1" x14ac:dyDescent="0.2">
      <c r="A15" s="315"/>
      <c r="B15" s="366">
        <v>423</v>
      </c>
      <c r="C15" s="196" t="s">
        <v>117</v>
      </c>
      <c r="D15" s="481" t="s">
        <v>26</v>
      </c>
      <c r="E15" s="349" t="s">
        <v>63</v>
      </c>
      <c r="F15" s="211">
        <v>0.42916666666666664</v>
      </c>
      <c r="G15" s="322"/>
      <c r="H15" s="243"/>
      <c r="I15" s="244">
        <v>1.2916666666666667E-3</v>
      </c>
      <c r="J15" s="245">
        <v>1.3125000000000001E-3</v>
      </c>
      <c r="K15" s="246"/>
      <c r="L15" s="244">
        <v>2.244212962962963E-3</v>
      </c>
      <c r="M15" s="245">
        <v>2.0821759259259261E-3</v>
      </c>
      <c r="N15" s="242"/>
      <c r="O15" s="247"/>
      <c r="P15" s="368">
        <f t="shared" si="0"/>
        <v>6.9305555555555561E-3</v>
      </c>
      <c r="Q15" s="339">
        <f t="shared" si="1"/>
        <v>8</v>
      </c>
      <c r="R15" s="334">
        <v>6.9305555555555561E-3</v>
      </c>
      <c r="S15" s="164"/>
      <c r="T15" s="164"/>
      <c r="U15" s="325">
        <v>8</v>
      </c>
    </row>
    <row r="16" spans="1:21" s="144" customFormat="1" x14ac:dyDescent="0.2">
      <c r="A16" s="315"/>
      <c r="B16" s="366">
        <v>428</v>
      </c>
      <c r="C16" s="350" t="s">
        <v>145</v>
      </c>
      <c r="D16" s="323" t="s">
        <v>22</v>
      </c>
      <c r="E16" s="156" t="s">
        <v>129</v>
      </c>
      <c r="F16" s="353">
        <v>0.43055555555555558</v>
      </c>
      <c r="G16" s="322"/>
      <c r="H16" s="243"/>
      <c r="I16" s="244">
        <v>1.3090277777777777E-3</v>
      </c>
      <c r="J16" s="245">
        <v>1.2939814814814815E-3</v>
      </c>
      <c r="K16" s="246"/>
      <c r="L16" s="244">
        <v>2.3032407407407407E-3</v>
      </c>
      <c r="M16" s="245">
        <v>2.0601851851851853E-3</v>
      </c>
      <c r="N16" s="242"/>
      <c r="O16" s="247"/>
      <c r="P16" s="368">
        <f t="shared" si="0"/>
        <v>6.9664351851851849E-3</v>
      </c>
      <c r="Q16" s="339">
        <f t="shared" si="1"/>
        <v>9</v>
      </c>
      <c r="R16" s="334">
        <v>6.9664351851851849E-3</v>
      </c>
      <c r="S16" s="164"/>
      <c r="T16" s="164" t="s">
        <v>21</v>
      </c>
      <c r="U16" s="325">
        <v>9</v>
      </c>
    </row>
    <row r="17" spans="1:21" s="144" customFormat="1" x14ac:dyDescent="0.2">
      <c r="A17" s="315"/>
      <c r="B17" s="366">
        <v>441</v>
      </c>
      <c r="C17" s="196" t="s">
        <v>169</v>
      </c>
      <c r="D17" s="166" t="s">
        <v>26</v>
      </c>
      <c r="E17" s="167" t="s">
        <v>56</v>
      </c>
      <c r="F17" s="211">
        <v>0.43402777777777779</v>
      </c>
      <c r="G17" s="322"/>
      <c r="H17" s="243"/>
      <c r="I17" s="244">
        <v>1.3391203703703705E-3</v>
      </c>
      <c r="J17" s="245">
        <v>1.3495370370370369E-3</v>
      </c>
      <c r="K17" s="246"/>
      <c r="L17" s="244">
        <v>2.2199074074074074E-3</v>
      </c>
      <c r="M17" s="245">
        <v>2.1006944444444445E-3</v>
      </c>
      <c r="N17" s="242"/>
      <c r="O17" s="247"/>
      <c r="P17" s="368">
        <f t="shared" si="0"/>
        <v>7.0092592592592602E-3</v>
      </c>
      <c r="Q17" s="339">
        <f t="shared" si="1"/>
        <v>10</v>
      </c>
      <c r="R17" s="334">
        <v>7.0092592592592602E-3</v>
      </c>
      <c r="S17" s="164"/>
      <c r="T17" s="164"/>
      <c r="U17" s="325">
        <v>10</v>
      </c>
    </row>
    <row r="18" spans="1:21" s="144" customFormat="1" x14ac:dyDescent="0.2">
      <c r="A18" s="315"/>
      <c r="B18" s="366">
        <v>457</v>
      </c>
      <c r="C18" s="350" t="s">
        <v>201</v>
      </c>
      <c r="D18" s="351" t="s">
        <v>26</v>
      </c>
      <c r="E18" s="349" t="s">
        <v>56</v>
      </c>
      <c r="F18" s="367">
        <v>0.43888888888888888</v>
      </c>
      <c r="G18" s="322"/>
      <c r="H18" s="243"/>
      <c r="I18" s="244">
        <v>1.3831018518518519E-3</v>
      </c>
      <c r="J18" s="245">
        <v>1.3425925925925925E-3</v>
      </c>
      <c r="K18" s="246"/>
      <c r="L18" s="244">
        <v>2.2280092592592594E-3</v>
      </c>
      <c r="M18" s="245">
        <v>2.1284722222222221E-3</v>
      </c>
      <c r="N18" s="242"/>
      <c r="O18" s="247"/>
      <c r="P18" s="368">
        <f t="shared" si="0"/>
        <v>7.0821759259259258E-3</v>
      </c>
      <c r="Q18" s="339">
        <f t="shared" si="1"/>
        <v>11</v>
      </c>
      <c r="R18" s="334">
        <v>7.0821759259259258E-3</v>
      </c>
      <c r="S18" s="164"/>
      <c r="T18" s="164"/>
      <c r="U18" s="325">
        <v>11</v>
      </c>
    </row>
    <row r="19" spans="1:21" s="144" customFormat="1" x14ac:dyDescent="0.2">
      <c r="A19" s="315">
        <v>939</v>
      </c>
      <c r="B19" s="366">
        <v>406</v>
      </c>
      <c r="C19" s="196" t="s">
        <v>87</v>
      </c>
      <c r="D19" s="166" t="s">
        <v>36</v>
      </c>
      <c r="E19" s="167" t="s">
        <v>88</v>
      </c>
      <c r="F19" s="206">
        <v>0.42152777777777778</v>
      </c>
      <c r="G19" s="322"/>
      <c r="H19" s="243"/>
      <c r="I19" s="244">
        <v>1.3125000000000001E-3</v>
      </c>
      <c r="J19" s="245">
        <v>1.3067129629629631E-3</v>
      </c>
      <c r="K19" s="246"/>
      <c r="L19" s="244">
        <v>2.3703703703703703E-3</v>
      </c>
      <c r="M19" s="245">
        <v>2.1145833333333333E-3</v>
      </c>
      <c r="N19" s="242"/>
      <c r="O19" s="247"/>
      <c r="P19" s="368">
        <f t="shared" si="0"/>
        <v>7.1041666666666666E-3</v>
      </c>
      <c r="Q19" s="339">
        <f t="shared" si="1"/>
        <v>12</v>
      </c>
      <c r="R19" s="334">
        <v>7.1041666666666666E-3</v>
      </c>
      <c r="S19" s="164"/>
      <c r="T19" s="164"/>
      <c r="U19" s="325">
        <v>12</v>
      </c>
    </row>
    <row r="20" spans="1:21" s="144" customFormat="1" x14ac:dyDescent="0.2">
      <c r="A20" s="315">
        <v>99</v>
      </c>
      <c r="B20" s="366">
        <v>461</v>
      </c>
      <c r="C20" s="350" t="s">
        <v>217</v>
      </c>
      <c r="D20" s="484" t="s">
        <v>22</v>
      </c>
      <c r="E20" s="352" t="s">
        <v>56</v>
      </c>
      <c r="F20" s="211">
        <v>0.44027777777777777</v>
      </c>
      <c r="G20" s="322"/>
      <c r="H20" s="243"/>
      <c r="I20" s="244">
        <v>1.3310185185185185E-3</v>
      </c>
      <c r="J20" s="245">
        <v>1.3449074074074075E-3</v>
      </c>
      <c r="K20" s="246"/>
      <c r="L20" s="244">
        <v>2.2789351851851851E-3</v>
      </c>
      <c r="M20" s="245">
        <v>2.1493055555555553E-3</v>
      </c>
      <c r="N20" s="242"/>
      <c r="O20" s="247"/>
      <c r="P20" s="368">
        <f t="shared" si="0"/>
        <v>7.1041666666666666E-3</v>
      </c>
      <c r="Q20" s="339">
        <f t="shared" si="1"/>
        <v>12</v>
      </c>
      <c r="R20" s="334">
        <v>7.1041666666666666E-3</v>
      </c>
      <c r="S20" s="164"/>
      <c r="T20" s="164"/>
      <c r="U20" s="325">
        <v>12</v>
      </c>
    </row>
    <row r="21" spans="1:21" s="144" customFormat="1" x14ac:dyDescent="0.2">
      <c r="A21" s="315"/>
      <c r="B21" s="370">
        <v>403</v>
      </c>
      <c r="C21" s="350" t="s">
        <v>236</v>
      </c>
      <c r="D21" s="481" t="s">
        <v>26</v>
      </c>
      <c r="E21" s="349" t="s">
        <v>63</v>
      </c>
      <c r="F21" s="211">
        <v>0.4201388888888889</v>
      </c>
      <c r="G21" s="322"/>
      <c r="H21" s="243"/>
      <c r="I21" s="244">
        <v>1.3298611111111111E-3</v>
      </c>
      <c r="J21" s="245">
        <v>1.2997685185185185E-3</v>
      </c>
      <c r="K21" s="246"/>
      <c r="L21" s="244">
        <v>2.371527777777778E-3</v>
      </c>
      <c r="M21" s="245">
        <v>2.127314814814815E-3</v>
      </c>
      <c r="N21" s="242"/>
      <c r="O21" s="247"/>
      <c r="P21" s="368">
        <f t="shared" si="0"/>
        <v>7.1284722222222218E-3</v>
      </c>
      <c r="Q21" s="339">
        <f t="shared" si="1"/>
        <v>14</v>
      </c>
      <c r="R21" s="334">
        <v>7.1284722222222218E-3</v>
      </c>
      <c r="S21" s="164"/>
      <c r="T21" s="164"/>
      <c r="U21" s="325">
        <v>14</v>
      </c>
    </row>
    <row r="22" spans="1:21" s="144" customFormat="1" x14ac:dyDescent="0.2">
      <c r="A22" s="315"/>
      <c r="B22" s="366">
        <v>451</v>
      </c>
      <c r="C22" s="347" t="s">
        <v>183</v>
      </c>
      <c r="D22" s="323" t="s">
        <v>26</v>
      </c>
      <c r="E22" s="156" t="s">
        <v>56</v>
      </c>
      <c r="F22" s="211">
        <v>0.4375</v>
      </c>
      <c r="G22" s="322"/>
      <c r="H22" s="243"/>
      <c r="I22" s="244">
        <v>1.3668981481481481E-3</v>
      </c>
      <c r="J22" s="245">
        <v>1.3587962962962963E-3</v>
      </c>
      <c r="K22" s="246"/>
      <c r="L22" s="244">
        <v>2.2314814814814814E-3</v>
      </c>
      <c r="M22" s="245">
        <v>2.1759259259259258E-3</v>
      </c>
      <c r="N22" s="242"/>
      <c r="O22" s="247"/>
      <c r="P22" s="368">
        <f t="shared" si="0"/>
        <v>7.1331018518518514E-3</v>
      </c>
      <c r="Q22" s="339">
        <f t="shared" si="1"/>
        <v>15</v>
      </c>
      <c r="R22" s="334">
        <v>7.1331018518518514E-3</v>
      </c>
      <c r="S22" s="164"/>
      <c r="T22" s="164"/>
      <c r="U22" s="325">
        <v>15</v>
      </c>
    </row>
    <row r="23" spans="1:21" s="144" customFormat="1" x14ac:dyDescent="0.2">
      <c r="A23" s="321">
        <v>1</v>
      </c>
      <c r="B23" s="366">
        <v>437</v>
      </c>
      <c r="C23" s="196" t="s">
        <v>158</v>
      </c>
      <c r="D23" s="166" t="s">
        <v>26</v>
      </c>
      <c r="E23" s="167" t="s">
        <v>63</v>
      </c>
      <c r="F23" s="211">
        <v>0.43333333333333335</v>
      </c>
      <c r="G23" s="322"/>
      <c r="H23" s="243"/>
      <c r="I23" s="244">
        <v>1.3865740740740741E-3</v>
      </c>
      <c r="J23" s="245">
        <v>1.3634259259259259E-3</v>
      </c>
      <c r="K23" s="246"/>
      <c r="L23" s="244">
        <v>2.3125000000000003E-3</v>
      </c>
      <c r="M23" s="245">
        <v>2.1840277777777778E-3</v>
      </c>
      <c r="N23" s="242"/>
      <c r="O23" s="247"/>
      <c r="P23" s="368">
        <f t="shared" si="0"/>
        <v>7.2465277777777779E-3</v>
      </c>
      <c r="Q23" s="339">
        <f t="shared" si="1"/>
        <v>16</v>
      </c>
      <c r="R23" s="334">
        <v>7.2465277777777779E-3</v>
      </c>
      <c r="S23" s="164"/>
      <c r="T23" s="164"/>
      <c r="U23" s="325">
        <v>16</v>
      </c>
    </row>
    <row r="24" spans="1:21" s="144" customFormat="1" x14ac:dyDescent="0.2">
      <c r="A24" s="321">
        <v>932</v>
      </c>
      <c r="B24" s="366">
        <v>422</v>
      </c>
      <c r="C24" s="205" t="s">
        <v>115</v>
      </c>
      <c r="D24" s="263" t="s">
        <v>28</v>
      </c>
      <c r="E24" s="251" t="s">
        <v>116</v>
      </c>
      <c r="F24" s="211">
        <v>0.4284722222222222</v>
      </c>
      <c r="G24" s="322"/>
      <c r="H24" s="243"/>
      <c r="I24" s="244">
        <v>1.425925925925926E-3</v>
      </c>
      <c r="J24" s="245">
        <v>1.3969907407407407E-3</v>
      </c>
      <c r="K24" s="246"/>
      <c r="L24" s="244">
        <v>2.3055555555555555E-3</v>
      </c>
      <c r="M24" s="245">
        <v>2.1319444444444441E-3</v>
      </c>
      <c r="N24" s="242"/>
      <c r="O24" s="247"/>
      <c r="P24" s="368">
        <f t="shared" si="0"/>
        <v>7.2604166666666659E-3</v>
      </c>
      <c r="Q24" s="339">
        <f t="shared" si="1"/>
        <v>17</v>
      </c>
      <c r="R24" s="334">
        <v>7.2604166666666659E-3</v>
      </c>
      <c r="S24" s="164"/>
      <c r="T24" s="164"/>
      <c r="U24" s="325">
        <v>17</v>
      </c>
    </row>
    <row r="25" spans="1:21" s="144" customFormat="1" x14ac:dyDescent="0.2">
      <c r="A25" s="321">
        <v>870</v>
      </c>
      <c r="B25" s="366">
        <v>454</v>
      </c>
      <c r="C25" s="205" t="s">
        <v>247</v>
      </c>
      <c r="D25" s="166" t="s">
        <v>26</v>
      </c>
      <c r="E25" s="486" t="s">
        <v>63</v>
      </c>
      <c r="F25" s="211">
        <v>0.43819444444444444</v>
      </c>
      <c r="G25" s="322"/>
      <c r="H25" s="243"/>
      <c r="I25" s="244">
        <v>1.425925925925926E-3</v>
      </c>
      <c r="J25" s="245">
        <v>1.3541666666666667E-3</v>
      </c>
      <c r="K25" s="246"/>
      <c r="L25" s="244">
        <v>2.3530092592592596E-3</v>
      </c>
      <c r="M25" s="245">
        <v>2.1539351851851849E-3</v>
      </c>
      <c r="N25" s="242"/>
      <c r="O25" s="247"/>
      <c r="P25" s="368">
        <f t="shared" si="0"/>
        <v>7.2870370370370372E-3</v>
      </c>
      <c r="Q25" s="339">
        <f t="shared" si="1"/>
        <v>18</v>
      </c>
      <c r="R25" s="334">
        <v>7.2870370370370372E-3</v>
      </c>
      <c r="S25" s="164" t="s">
        <v>13</v>
      </c>
      <c r="T25" s="164" t="s">
        <v>26</v>
      </c>
      <c r="U25" s="325">
        <v>18</v>
      </c>
    </row>
    <row r="26" spans="1:21" s="144" customFormat="1" x14ac:dyDescent="0.2">
      <c r="A26" s="321">
        <v>92</v>
      </c>
      <c r="B26" s="366">
        <v>444</v>
      </c>
      <c r="C26" s="263" t="s">
        <v>177</v>
      </c>
      <c r="D26" s="263" t="s">
        <v>26</v>
      </c>
      <c r="E26" s="205" t="s">
        <v>63</v>
      </c>
      <c r="F26" s="353">
        <v>0.43541666666666667</v>
      </c>
      <c r="G26" s="322"/>
      <c r="H26" s="243"/>
      <c r="I26" s="244">
        <v>1.3368055555555555E-3</v>
      </c>
      <c r="J26" s="245">
        <v>1.3333333333333333E-3</v>
      </c>
      <c r="K26" s="246"/>
      <c r="L26" s="244">
        <v>2.6585648148148146E-3</v>
      </c>
      <c r="M26" s="245">
        <v>2.1203703703703701E-3</v>
      </c>
      <c r="N26" s="242"/>
      <c r="O26" s="247"/>
      <c r="P26" s="368">
        <f t="shared" si="0"/>
        <v>7.4490740740740732E-3</v>
      </c>
      <c r="Q26" s="339">
        <f t="shared" si="1"/>
        <v>19</v>
      </c>
      <c r="R26" s="334">
        <v>7.4490740740740732E-3</v>
      </c>
      <c r="S26" s="164"/>
      <c r="T26" s="164"/>
      <c r="U26" s="325">
        <v>19</v>
      </c>
    </row>
    <row r="27" spans="1:21" s="144" customFormat="1" x14ac:dyDescent="0.2">
      <c r="A27" s="321">
        <v>122</v>
      </c>
      <c r="B27" s="366">
        <v>411</v>
      </c>
      <c r="C27" s="179" t="s">
        <v>95</v>
      </c>
      <c r="D27" s="263" t="s">
        <v>26</v>
      </c>
      <c r="E27" s="317" t="s">
        <v>63</v>
      </c>
      <c r="F27" s="206">
        <v>0.4236111111111111</v>
      </c>
      <c r="G27" s="322"/>
      <c r="H27" s="243"/>
      <c r="I27" s="244">
        <v>1.420138888888889E-3</v>
      </c>
      <c r="J27" s="245">
        <v>1.4027777777777777E-3</v>
      </c>
      <c r="K27" s="246"/>
      <c r="L27" s="244">
        <v>2.4560185185185184E-3</v>
      </c>
      <c r="M27" s="245">
        <v>2.221064814814815E-3</v>
      </c>
      <c r="N27" s="242"/>
      <c r="O27" s="247"/>
      <c r="P27" s="368">
        <f t="shared" si="0"/>
        <v>7.4999999999999997E-3</v>
      </c>
      <c r="Q27" s="339">
        <f t="shared" si="1"/>
        <v>20</v>
      </c>
      <c r="R27" s="334">
        <v>7.4999999999999997E-3</v>
      </c>
      <c r="S27" s="164"/>
      <c r="T27" s="164"/>
      <c r="U27" s="325">
        <v>20</v>
      </c>
    </row>
    <row r="28" spans="1:21" s="144" customFormat="1" x14ac:dyDescent="0.2">
      <c r="A28" s="321">
        <v>411</v>
      </c>
      <c r="B28" s="366">
        <v>414</v>
      </c>
      <c r="C28" s="350" t="s">
        <v>103</v>
      </c>
      <c r="D28" s="323" t="s">
        <v>26</v>
      </c>
      <c r="E28" s="355" t="s">
        <v>63</v>
      </c>
      <c r="F28" s="211">
        <v>0.42569444444444443</v>
      </c>
      <c r="G28" s="322"/>
      <c r="H28" s="243"/>
      <c r="I28" s="244">
        <v>1.4398148148148148E-3</v>
      </c>
      <c r="J28" s="245">
        <v>1.3900462962962961E-3</v>
      </c>
      <c r="K28" s="246"/>
      <c r="L28" s="244">
        <v>2.2951388888888891E-3</v>
      </c>
      <c r="M28" s="245">
        <v>2.460648148148148E-3</v>
      </c>
      <c r="N28" s="242"/>
      <c r="O28" s="247"/>
      <c r="P28" s="368">
        <f t="shared" si="0"/>
        <v>7.5856481481481487E-3</v>
      </c>
      <c r="Q28" s="339">
        <f t="shared" si="1"/>
        <v>21</v>
      </c>
      <c r="R28" s="334">
        <v>7.5856481481481487E-3</v>
      </c>
      <c r="S28" s="164"/>
      <c r="T28" s="164" t="s">
        <v>36</v>
      </c>
      <c r="U28" s="325">
        <v>21</v>
      </c>
    </row>
    <row r="29" spans="1:21" s="144" customFormat="1" x14ac:dyDescent="0.2">
      <c r="A29" s="372"/>
      <c r="B29" s="366">
        <v>405</v>
      </c>
      <c r="C29" s="196" t="s">
        <v>81</v>
      </c>
      <c r="D29" s="166" t="s">
        <v>22</v>
      </c>
      <c r="E29" s="352" t="s">
        <v>66</v>
      </c>
      <c r="F29" s="353">
        <v>0.42083333333333334</v>
      </c>
      <c r="G29" s="322"/>
      <c r="H29" s="334"/>
      <c r="I29" s="244">
        <v>1.505787037037037E-3</v>
      </c>
      <c r="J29" s="245">
        <v>1.4618055555555556E-3</v>
      </c>
      <c r="K29" s="246"/>
      <c r="L29" s="244">
        <v>2.4247685185185184E-3</v>
      </c>
      <c r="M29" s="245">
        <v>2.2256944444444446E-3</v>
      </c>
      <c r="N29" s="242"/>
      <c r="O29" s="247"/>
      <c r="P29" s="368">
        <f t="shared" si="0"/>
        <v>7.6180555555555567E-3</v>
      </c>
      <c r="Q29" s="339">
        <f t="shared" si="1"/>
        <v>22</v>
      </c>
      <c r="R29" s="334">
        <v>7.6180555555555567E-3</v>
      </c>
      <c r="S29" s="164"/>
      <c r="T29" s="164"/>
      <c r="U29" s="325">
        <v>22</v>
      </c>
    </row>
    <row r="30" spans="1:21" s="144" customFormat="1" x14ac:dyDescent="0.2">
      <c r="B30" s="366">
        <v>446</v>
      </c>
      <c r="C30" s="347" t="s">
        <v>179</v>
      </c>
      <c r="D30" s="348" t="s">
        <v>26</v>
      </c>
      <c r="E30" s="167" t="s">
        <v>56</v>
      </c>
      <c r="F30" s="211">
        <v>0.43611111111111112</v>
      </c>
      <c r="G30" s="322"/>
      <c r="H30" s="334"/>
      <c r="I30" s="244">
        <v>1.5381944444444445E-3</v>
      </c>
      <c r="J30" s="245">
        <v>1.4409722222222222E-3</v>
      </c>
      <c r="K30" s="246"/>
      <c r="L30" s="244">
        <v>2.4074074074074076E-3</v>
      </c>
      <c r="M30" s="245">
        <v>2.2384259259259258E-3</v>
      </c>
      <c r="N30" s="242"/>
      <c r="O30" s="247"/>
      <c r="P30" s="368">
        <f t="shared" si="0"/>
        <v>7.6249999999999998E-3</v>
      </c>
      <c r="Q30" s="339">
        <f t="shared" si="1"/>
        <v>23</v>
      </c>
      <c r="R30" s="334">
        <v>7.6249999999999998E-3</v>
      </c>
      <c r="S30" s="164"/>
      <c r="T30" s="164"/>
      <c r="U30" s="325">
        <v>23</v>
      </c>
    </row>
    <row r="31" spans="1:21" s="144" customFormat="1" x14ac:dyDescent="0.2">
      <c r="B31" s="366">
        <v>442</v>
      </c>
      <c r="C31" s="196" t="s">
        <v>174</v>
      </c>
      <c r="D31" s="166" t="s">
        <v>22</v>
      </c>
      <c r="E31" s="167" t="s">
        <v>78</v>
      </c>
      <c r="F31" s="211">
        <v>0.43472222222222223</v>
      </c>
      <c r="G31" s="322"/>
      <c r="H31" s="334"/>
      <c r="I31" s="244">
        <v>1.5439814814814815E-3</v>
      </c>
      <c r="J31" s="245">
        <v>1.5243055555555554E-3</v>
      </c>
      <c r="K31" s="246"/>
      <c r="L31" s="244">
        <v>2.4386574074074072E-3</v>
      </c>
      <c r="M31" s="245">
        <v>2.3298611111111111E-3</v>
      </c>
      <c r="N31" s="242"/>
      <c r="O31" s="247"/>
      <c r="P31" s="368">
        <f t="shared" si="0"/>
        <v>7.8368055555555552E-3</v>
      </c>
      <c r="Q31" s="339">
        <f t="shared" si="1"/>
        <v>24</v>
      </c>
      <c r="R31" s="334">
        <v>7.8368055555555552E-3</v>
      </c>
      <c r="S31" s="164"/>
      <c r="T31" s="164"/>
      <c r="U31" s="325">
        <v>24</v>
      </c>
    </row>
    <row r="32" spans="1:21" s="144" customFormat="1" x14ac:dyDescent="0.2">
      <c r="B32" s="366">
        <v>417</v>
      </c>
      <c r="C32" s="196" t="s">
        <v>105</v>
      </c>
      <c r="D32" s="323" t="s">
        <v>26</v>
      </c>
      <c r="E32" s="156" t="s">
        <v>67</v>
      </c>
      <c r="F32" s="211">
        <v>0.42708333333333331</v>
      </c>
      <c r="G32" s="322"/>
      <c r="H32" s="334"/>
      <c r="I32" s="244">
        <v>1.5219907407407406E-3</v>
      </c>
      <c r="J32" s="245">
        <v>1.4837962962962962E-3</v>
      </c>
      <c r="K32" s="246"/>
      <c r="L32" s="244">
        <v>2.5578703703703705E-3</v>
      </c>
      <c r="M32" s="245">
        <v>2.3020833333333335E-3</v>
      </c>
      <c r="N32" s="242"/>
      <c r="O32" s="247"/>
      <c r="P32" s="368">
        <f t="shared" si="0"/>
        <v>7.8657407407407409E-3</v>
      </c>
      <c r="Q32" s="339">
        <f t="shared" si="1"/>
        <v>25</v>
      </c>
      <c r="R32" s="334">
        <v>7.8657407407407409E-3</v>
      </c>
      <c r="S32" s="164"/>
      <c r="T32" s="164"/>
      <c r="U32" s="325">
        <v>25</v>
      </c>
    </row>
    <row r="33" spans="2:21" s="144" customFormat="1" x14ac:dyDescent="0.2">
      <c r="B33" s="366">
        <v>440</v>
      </c>
      <c r="C33" s="196" t="s">
        <v>165</v>
      </c>
      <c r="D33" s="166" t="s">
        <v>23</v>
      </c>
      <c r="E33" s="167" t="s">
        <v>248</v>
      </c>
      <c r="F33" s="211">
        <v>0.42291666666666666</v>
      </c>
      <c r="G33" s="322"/>
      <c r="H33" s="334"/>
      <c r="I33" s="244">
        <v>1.4803240740740742E-3</v>
      </c>
      <c r="J33" s="245">
        <v>1.4884259259259258E-3</v>
      </c>
      <c r="K33" s="246"/>
      <c r="L33" s="244">
        <v>2.5138888888888889E-3</v>
      </c>
      <c r="M33" s="245">
        <v>2.3877314814814816E-3</v>
      </c>
      <c r="N33" s="242"/>
      <c r="O33" s="247"/>
      <c r="P33" s="368">
        <f t="shared" si="0"/>
        <v>7.8703703703703713E-3</v>
      </c>
      <c r="Q33" s="339">
        <f t="shared" si="1"/>
        <v>26</v>
      </c>
      <c r="R33" s="334">
        <v>7.8703703703703713E-3</v>
      </c>
      <c r="S33" s="164"/>
      <c r="T33" s="164"/>
      <c r="U33" s="325">
        <v>26</v>
      </c>
    </row>
    <row r="34" spans="2:21" s="144" customFormat="1" x14ac:dyDescent="0.2">
      <c r="B34" s="366">
        <v>410</v>
      </c>
      <c r="C34" s="179" t="s">
        <v>93</v>
      </c>
      <c r="D34" s="166" t="s">
        <v>94</v>
      </c>
      <c r="E34" s="156" t="s">
        <v>56</v>
      </c>
      <c r="F34" s="211">
        <v>0.42499999999999999</v>
      </c>
      <c r="G34" s="322"/>
      <c r="H34" s="334"/>
      <c r="I34" s="244">
        <v>1.5682870370370371E-3</v>
      </c>
      <c r="J34" s="245">
        <v>1.505787037037037E-3</v>
      </c>
      <c r="K34" s="246"/>
      <c r="L34" s="244">
        <v>2.5081018518518516E-3</v>
      </c>
      <c r="M34" s="245">
        <v>2.3194444444444447E-3</v>
      </c>
      <c r="N34" s="242"/>
      <c r="O34" s="247"/>
      <c r="P34" s="368">
        <f t="shared" si="0"/>
        <v>7.9016203703703713E-3</v>
      </c>
      <c r="Q34" s="339">
        <f t="shared" si="1"/>
        <v>27</v>
      </c>
      <c r="R34" s="334">
        <v>7.9016203703703713E-3</v>
      </c>
      <c r="S34" s="164"/>
      <c r="T34" s="164"/>
      <c r="U34" s="325">
        <v>27</v>
      </c>
    </row>
    <row r="35" spans="2:21" s="144" customFormat="1" x14ac:dyDescent="0.2">
      <c r="B35" s="366">
        <v>420</v>
      </c>
      <c r="C35" s="179" t="s">
        <v>109</v>
      </c>
      <c r="D35" s="166" t="s">
        <v>26</v>
      </c>
      <c r="E35" s="352" t="s">
        <v>56</v>
      </c>
      <c r="F35" s="353">
        <v>0.42777777777777776</v>
      </c>
      <c r="G35" s="322"/>
      <c r="H35" s="334"/>
      <c r="I35" s="244">
        <v>1.5474537037037037E-3</v>
      </c>
      <c r="J35" s="245">
        <v>1.4826388888888888E-3</v>
      </c>
      <c r="K35" s="246"/>
      <c r="L35" s="244">
        <v>2.5868055555555557E-3</v>
      </c>
      <c r="M35" s="245">
        <v>2.3402777777777775E-3</v>
      </c>
      <c r="N35" s="242"/>
      <c r="O35" s="247"/>
      <c r="P35" s="368">
        <f t="shared" si="0"/>
        <v>7.9571759259259266E-3</v>
      </c>
      <c r="Q35" s="339">
        <f t="shared" si="1"/>
        <v>28</v>
      </c>
      <c r="R35" s="334">
        <v>7.9571759259259266E-3</v>
      </c>
      <c r="S35" s="164"/>
      <c r="T35" s="164"/>
      <c r="U35" s="325">
        <v>28</v>
      </c>
    </row>
    <row r="36" spans="2:21" s="144" customFormat="1" hidden="1" x14ac:dyDescent="0.2">
      <c r="G36" s="322"/>
      <c r="H36" s="334">
        <v>1.3888888888888889E-3</v>
      </c>
      <c r="I36" s="244">
        <v>1.2743055555555554E-3</v>
      </c>
      <c r="J36" s="245">
        <v>1.2164351851851852E-3</v>
      </c>
      <c r="K36" s="246"/>
      <c r="L36" s="244">
        <v>2.1527777777777778E-3</v>
      </c>
      <c r="M36" s="245">
        <v>1.9398148148148148E-3</v>
      </c>
      <c r="N36" s="242"/>
      <c r="O36" s="247"/>
      <c r="P36" s="368">
        <f t="shared" si="0"/>
        <v>7.9722222222222226E-3</v>
      </c>
      <c r="Q36" s="339">
        <f t="shared" si="1"/>
        <v>29</v>
      </c>
      <c r="R36" s="334">
        <v>7.9722222222222226E-3</v>
      </c>
      <c r="S36" s="164"/>
      <c r="T36" s="164"/>
      <c r="U36" s="325">
        <v>29</v>
      </c>
    </row>
    <row r="37" spans="2:21" s="144" customFormat="1" x14ac:dyDescent="0.2">
      <c r="B37" s="366">
        <v>433</v>
      </c>
      <c r="C37" s="481" t="s">
        <v>149</v>
      </c>
      <c r="D37" s="166" t="s">
        <v>26</v>
      </c>
      <c r="E37" s="352" t="s">
        <v>63</v>
      </c>
      <c r="F37" s="211">
        <v>0.43194444444444446</v>
      </c>
      <c r="G37" s="322"/>
      <c r="H37" s="334">
        <v>6.9444444444444447E-4</v>
      </c>
      <c r="I37" s="244">
        <v>1.4328703703703704E-3</v>
      </c>
      <c r="J37" s="245">
        <v>1.3738425925925925E-3</v>
      </c>
      <c r="K37" s="246"/>
      <c r="L37" s="244">
        <v>2.3402777777777775E-3</v>
      </c>
      <c r="M37" s="245">
        <v>2.1516203703703706E-3</v>
      </c>
      <c r="N37" s="242"/>
      <c r="O37" s="247"/>
      <c r="P37" s="368">
        <f t="shared" si="0"/>
        <v>7.9930555555555553E-3</v>
      </c>
      <c r="Q37" s="339">
        <f t="shared" si="1"/>
        <v>30</v>
      </c>
      <c r="R37" s="334">
        <v>7.9930555555555553E-3</v>
      </c>
      <c r="S37" s="164"/>
      <c r="T37" s="164"/>
      <c r="U37" s="325">
        <v>29</v>
      </c>
    </row>
    <row r="38" spans="2:21" s="144" customFormat="1" x14ac:dyDescent="0.2">
      <c r="B38" s="366">
        <v>445</v>
      </c>
      <c r="C38" s="263" t="s">
        <v>178</v>
      </c>
      <c r="D38" s="263" t="s">
        <v>26</v>
      </c>
      <c r="E38" s="205" t="s">
        <v>78</v>
      </c>
      <c r="F38" s="353">
        <v>0.43541666666666667</v>
      </c>
      <c r="G38" s="322"/>
      <c r="H38" s="334"/>
      <c r="I38" s="244">
        <v>1.4976851851851852E-3</v>
      </c>
      <c r="J38" s="245">
        <v>1.517361111111111E-3</v>
      </c>
      <c r="K38" s="246"/>
      <c r="L38" s="244">
        <v>2.5104166666666669E-3</v>
      </c>
      <c r="M38" s="245">
        <v>2.4745370370370372E-3</v>
      </c>
      <c r="N38" s="242"/>
      <c r="O38" s="247"/>
      <c r="P38" s="368">
        <f t="shared" si="0"/>
        <v>8.0000000000000002E-3</v>
      </c>
      <c r="Q38" s="339">
        <f t="shared" si="1"/>
        <v>31</v>
      </c>
      <c r="R38" s="334">
        <v>8.0000000000000002E-3</v>
      </c>
      <c r="S38" s="164"/>
      <c r="T38" s="164"/>
      <c r="U38" s="325">
        <v>30</v>
      </c>
    </row>
    <row r="39" spans="2:21" s="144" customFormat="1" x14ac:dyDescent="0.2">
      <c r="B39" s="366">
        <v>435</v>
      </c>
      <c r="C39" s="480" t="s">
        <v>156</v>
      </c>
      <c r="D39" s="481" t="s">
        <v>22</v>
      </c>
      <c r="E39" s="352" t="s">
        <v>78</v>
      </c>
      <c r="F39" s="211">
        <v>0.43263888888888891</v>
      </c>
      <c r="G39" s="322"/>
      <c r="H39" s="334"/>
      <c r="I39" s="244">
        <v>1.5034722222222222E-3</v>
      </c>
      <c r="J39" s="245">
        <v>1.502314814814815E-3</v>
      </c>
      <c r="K39" s="246"/>
      <c r="L39" s="244">
        <v>2.5821759259259257E-3</v>
      </c>
      <c r="M39" s="245">
        <v>2.6157407407407405E-3</v>
      </c>
      <c r="N39" s="242"/>
      <c r="O39" s="247"/>
      <c r="P39" s="368">
        <f t="shared" si="0"/>
        <v>8.2037037037037026E-3</v>
      </c>
      <c r="Q39" s="339">
        <f t="shared" si="1"/>
        <v>32</v>
      </c>
      <c r="R39" s="334">
        <v>8.2037037037037026E-3</v>
      </c>
      <c r="S39" s="164"/>
      <c r="T39" s="164"/>
      <c r="U39" s="325">
        <v>31</v>
      </c>
    </row>
    <row r="40" spans="2:21" s="144" customFormat="1" x14ac:dyDescent="0.2">
      <c r="B40" s="366">
        <v>408</v>
      </c>
      <c r="C40" s="350" t="s">
        <v>90</v>
      </c>
      <c r="D40" s="483" t="s">
        <v>36</v>
      </c>
      <c r="E40" s="487" t="s">
        <v>67</v>
      </c>
      <c r="F40" s="211">
        <v>0.42222222222222222</v>
      </c>
      <c r="G40" s="322"/>
      <c r="H40" s="334"/>
      <c r="I40" s="244">
        <v>1.5196759259259261E-3</v>
      </c>
      <c r="J40" s="245">
        <v>1.443287037037037E-3</v>
      </c>
      <c r="K40" s="246"/>
      <c r="L40" s="244">
        <v>2.875E-3</v>
      </c>
      <c r="M40" s="245">
        <v>2.383101851851852E-3</v>
      </c>
      <c r="N40" s="242"/>
      <c r="O40" s="247"/>
      <c r="P40" s="368">
        <f t="shared" si="0"/>
        <v>8.2210648148148147E-3</v>
      </c>
      <c r="Q40" s="339">
        <f t="shared" si="1"/>
        <v>33</v>
      </c>
      <c r="R40" s="334">
        <v>8.2210648148148147E-3</v>
      </c>
      <c r="S40" s="164"/>
      <c r="T40" s="164"/>
      <c r="U40" s="325">
        <v>32</v>
      </c>
    </row>
    <row r="41" spans="2:21" s="144" customFormat="1" ht="13.5" customHeight="1" x14ac:dyDescent="0.2">
      <c r="B41" s="366">
        <v>439</v>
      </c>
      <c r="C41" s="196" t="s">
        <v>161</v>
      </c>
      <c r="D41" s="348" t="s">
        <v>26</v>
      </c>
      <c r="E41" s="356" t="s">
        <v>56</v>
      </c>
      <c r="F41" s="211">
        <v>0.43402777777777779</v>
      </c>
      <c r="G41" s="322"/>
      <c r="H41" s="334"/>
      <c r="I41" s="244">
        <v>1.5682870370370371E-3</v>
      </c>
      <c r="J41" s="245">
        <v>1.6145833333333333E-3</v>
      </c>
      <c r="K41" s="246"/>
      <c r="L41" s="244">
        <v>2.6030092592592593E-3</v>
      </c>
      <c r="M41" s="245">
        <v>2.4594907407407408E-3</v>
      </c>
      <c r="N41" s="242"/>
      <c r="O41" s="247"/>
      <c r="P41" s="368">
        <f t="shared" si="0"/>
        <v>8.2453703703703717E-3</v>
      </c>
      <c r="Q41" s="339">
        <f t="shared" si="1"/>
        <v>34</v>
      </c>
      <c r="R41" s="334">
        <v>8.2453703703703717E-3</v>
      </c>
      <c r="S41" s="164"/>
      <c r="T41" s="164"/>
      <c r="U41" s="325">
        <v>33</v>
      </c>
    </row>
    <row r="42" spans="2:21" s="144" customFormat="1" x14ac:dyDescent="0.2">
      <c r="B42" s="366">
        <v>412</v>
      </c>
      <c r="C42" s="196" t="s">
        <v>97</v>
      </c>
      <c r="D42" s="348" t="s">
        <v>36</v>
      </c>
      <c r="E42" s="356" t="s">
        <v>98</v>
      </c>
      <c r="F42" s="211">
        <v>0.42499999999999999</v>
      </c>
      <c r="G42" s="322"/>
      <c r="H42" s="334"/>
      <c r="I42" s="244">
        <v>1.5648148148148147E-3</v>
      </c>
      <c r="J42" s="245">
        <v>1.5879629629629629E-3</v>
      </c>
      <c r="K42" s="246"/>
      <c r="L42" s="244">
        <v>2.5671296296296297E-3</v>
      </c>
      <c r="M42" s="245">
        <v>2.5636574074074073E-3</v>
      </c>
      <c r="N42" s="242"/>
      <c r="O42" s="247"/>
      <c r="P42" s="368">
        <f t="shared" si="0"/>
        <v>8.2835648148148148E-3</v>
      </c>
      <c r="Q42" s="339">
        <f t="shared" si="1"/>
        <v>35</v>
      </c>
      <c r="R42" s="334">
        <v>8.2835648148148148E-3</v>
      </c>
      <c r="S42" s="164"/>
      <c r="T42" s="164"/>
      <c r="U42" s="325">
        <v>34</v>
      </c>
    </row>
    <row r="43" spans="2:21" s="144" customFormat="1" x14ac:dyDescent="0.2">
      <c r="B43" s="366">
        <v>456</v>
      </c>
      <c r="C43" s="350" t="s">
        <v>195</v>
      </c>
      <c r="D43" s="483" t="s">
        <v>26</v>
      </c>
      <c r="E43" s="349" t="s">
        <v>63</v>
      </c>
      <c r="F43" s="211">
        <v>0.43888888888888888</v>
      </c>
      <c r="G43" s="322"/>
      <c r="H43" s="334"/>
      <c r="I43" s="244">
        <v>1.5821759259259259E-3</v>
      </c>
      <c r="J43" s="245">
        <v>1.5532407407407407E-3</v>
      </c>
      <c r="K43" s="246"/>
      <c r="L43" s="244">
        <v>2.6724537037037038E-3</v>
      </c>
      <c r="M43" s="245">
        <v>2.4849537037037036E-3</v>
      </c>
      <c r="N43" s="242"/>
      <c r="O43" s="247"/>
      <c r="P43" s="368">
        <f t="shared" si="0"/>
        <v>8.292824074074074E-3</v>
      </c>
      <c r="Q43" s="339">
        <f t="shared" si="1"/>
        <v>36</v>
      </c>
      <c r="R43" s="334">
        <v>8.292824074074074E-3</v>
      </c>
      <c r="S43" s="164"/>
      <c r="T43" s="164"/>
      <c r="U43" s="325">
        <v>35</v>
      </c>
    </row>
    <row r="44" spans="2:21" s="144" customFormat="1" x14ac:dyDescent="0.2">
      <c r="B44" s="366">
        <v>447</v>
      </c>
      <c r="C44" s="196" t="s">
        <v>233</v>
      </c>
      <c r="D44" s="166" t="s">
        <v>26</v>
      </c>
      <c r="E44" s="167" t="s">
        <v>49</v>
      </c>
      <c r="F44" s="211">
        <v>0.43611111111111112</v>
      </c>
      <c r="G44" s="322"/>
      <c r="H44" s="334"/>
      <c r="I44" s="244">
        <v>1.6006944444444445E-3</v>
      </c>
      <c r="J44" s="245">
        <v>1.5509259259259259E-3</v>
      </c>
      <c r="K44" s="246"/>
      <c r="L44" s="244">
        <v>2.6863425925925926E-3</v>
      </c>
      <c r="M44" s="245">
        <v>2.5000000000000001E-3</v>
      </c>
      <c r="N44" s="242"/>
      <c r="O44" s="247"/>
      <c r="P44" s="368">
        <f t="shared" si="0"/>
        <v>8.3379629629629637E-3</v>
      </c>
      <c r="Q44" s="339">
        <f t="shared" si="1"/>
        <v>37</v>
      </c>
      <c r="R44" s="334">
        <v>8.3379629629629637E-3</v>
      </c>
      <c r="S44" s="164"/>
      <c r="T44" s="164"/>
      <c r="U44" s="325">
        <v>35</v>
      </c>
    </row>
    <row r="45" spans="2:21" s="144" customFormat="1" x14ac:dyDescent="0.2">
      <c r="B45" s="366">
        <v>449</v>
      </c>
      <c r="C45" s="263" t="s">
        <v>181</v>
      </c>
      <c r="D45" s="263" t="s">
        <v>23</v>
      </c>
      <c r="E45" s="317" t="s">
        <v>63</v>
      </c>
      <c r="F45" s="373">
        <v>0.43680555555555556</v>
      </c>
      <c r="G45" s="322"/>
      <c r="H45" s="334"/>
      <c r="I45" s="244">
        <v>1.5914351851851851E-3</v>
      </c>
      <c r="J45" s="245">
        <v>1.6516203703703701E-3</v>
      </c>
      <c r="K45" s="246"/>
      <c r="L45" s="244">
        <v>2.6493055555555558E-3</v>
      </c>
      <c r="M45" s="245">
        <v>2.5173611111111113E-3</v>
      </c>
      <c r="N45" s="242"/>
      <c r="O45" s="247"/>
      <c r="P45" s="368">
        <f t="shared" si="0"/>
        <v>8.4097222222222229E-3</v>
      </c>
      <c r="Q45" s="339">
        <f t="shared" si="1"/>
        <v>38</v>
      </c>
      <c r="R45" s="334">
        <v>8.4097222222222229E-3</v>
      </c>
      <c r="S45" s="164"/>
      <c r="T45" s="164"/>
      <c r="U45" s="325">
        <v>37</v>
      </c>
    </row>
    <row r="46" spans="2:21" s="144" customFormat="1" x14ac:dyDescent="0.2">
      <c r="B46" s="366">
        <v>434</v>
      </c>
      <c r="C46" s="350" t="s">
        <v>155</v>
      </c>
      <c r="D46" s="348" t="s">
        <v>27</v>
      </c>
      <c r="E46" s="156" t="s">
        <v>49</v>
      </c>
      <c r="F46" s="211">
        <v>0.43263888888888891</v>
      </c>
      <c r="G46" s="322"/>
      <c r="H46" s="334"/>
      <c r="I46" s="244">
        <v>1.6631944444444444E-3</v>
      </c>
      <c r="J46" s="245">
        <v>1.5208333333333335E-3</v>
      </c>
      <c r="K46" s="246"/>
      <c r="L46" s="244">
        <v>2.949074074074074E-3</v>
      </c>
      <c r="M46" s="245">
        <v>2.5266203703703705E-3</v>
      </c>
      <c r="N46" s="242"/>
      <c r="O46" s="247"/>
      <c r="P46" s="368">
        <f t="shared" si="0"/>
        <v>8.6597222222222214E-3</v>
      </c>
      <c r="Q46" s="339">
        <f t="shared" si="1"/>
        <v>39</v>
      </c>
      <c r="R46" s="334">
        <v>8.6597222222222214E-3</v>
      </c>
      <c r="S46" s="164"/>
      <c r="T46" s="164"/>
      <c r="U46" s="325">
        <v>38</v>
      </c>
    </row>
    <row r="47" spans="2:21" s="144" customFormat="1" x14ac:dyDescent="0.2">
      <c r="B47" s="366">
        <v>402</v>
      </c>
      <c r="C47" s="347" t="s">
        <v>64</v>
      </c>
      <c r="D47" s="348" t="s">
        <v>26</v>
      </c>
      <c r="E47" s="349" t="s">
        <v>66</v>
      </c>
      <c r="F47" s="211">
        <v>0.4201388888888889</v>
      </c>
      <c r="G47" s="322">
        <v>6.9444444444444447E-4</v>
      </c>
      <c r="H47" s="334"/>
      <c r="I47" s="244">
        <v>1.5810185185185185E-3</v>
      </c>
      <c r="J47" s="245">
        <v>1.5902777777777779E-3</v>
      </c>
      <c r="K47" s="246"/>
      <c r="L47" s="244">
        <v>3.3182870370370367E-3</v>
      </c>
      <c r="M47" s="245">
        <v>2.4560185185185184E-3</v>
      </c>
      <c r="N47" s="242"/>
      <c r="O47" s="247"/>
      <c r="P47" s="368">
        <f t="shared" si="0"/>
        <v>9.6400462962962959E-3</v>
      </c>
      <c r="Q47" s="339">
        <f t="shared" si="1"/>
        <v>40</v>
      </c>
      <c r="R47" s="334">
        <v>9.6400462962962959E-3</v>
      </c>
      <c r="S47" s="164"/>
      <c r="T47" s="164"/>
      <c r="U47" s="325">
        <v>39</v>
      </c>
    </row>
    <row r="48" spans="2:21" s="144" customFormat="1" x14ac:dyDescent="0.2">
      <c r="B48" s="366">
        <v>448</v>
      </c>
      <c r="C48" s="351" t="s">
        <v>180</v>
      </c>
      <c r="D48" s="323" t="s">
        <v>22</v>
      </c>
      <c r="E48" s="156" t="s">
        <v>67</v>
      </c>
      <c r="F48" s="353">
        <v>0.43680555555555556</v>
      </c>
      <c r="G48" s="322"/>
      <c r="H48" s="334">
        <v>2.0833333333333333E-3</v>
      </c>
      <c r="I48" s="244">
        <v>1.5833333333333335E-3</v>
      </c>
      <c r="J48" s="245">
        <v>1.6724537037037038E-3</v>
      </c>
      <c r="K48" s="246"/>
      <c r="L48" s="244">
        <v>2.6284722222222221E-3</v>
      </c>
      <c r="M48" s="245">
        <v>2.5960648148148149E-3</v>
      </c>
      <c r="N48" s="242"/>
      <c r="O48" s="247"/>
      <c r="P48" s="368">
        <f t="shared" si="0"/>
        <v>1.0563657407407407E-2</v>
      </c>
      <c r="Q48" s="339">
        <f t="shared" si="1"/>
        <v>41</v>
      </c>
      <c r="R48" s="334">
        <v>1.0563657407407407E-2</v>
      </c>
      <c r="S48" s="164"/>
      <c r="T48" s="164"/>
      <c r="U48" s="325">
        <v>40</v>
      </c>
    </row>
    <row r="49" spans="2:21" s="144" customFormat="1" x14ac:dyDescent="0.2">
      <c r="B49" s="366">
        <v>418</v>
      </c>
      <c r="C49" s="196" t="s">
        <v>106</v>
      </c>
      <c r="D49" s="323" t="s">
        <v>107</v>
      </c>
      <c r="E49" s="156" t="s">
        <v>67</v>
      </c>
      <c r="F49" s="211">
        <v>0.42708333333333331</v>
      </c>
      <c r="G49" s="322"/>
      <c r="H49" s="334">
        <v>2.7777777777777779E-3</v>
      </c>
      <c r="I49" s="244">
        <v>1.5300925925925924E-3</v>
      </c>
      <c r="J49" s="245">
        <v>1.4884259259259258E-3</v>
      </c>
      <c r="K49" s="246"/>
      <c r="L49" s="244">
        <v>2.7928240740740743E-3</v>
      </c>
      <c r="M49" s="245">
        <v>2.6284722222222221E-3</v>
      </c>
      <c r="N49" s="242"/>
      <c r="O49" s="247"/>
      <c r="P49" s="368">
        <f t="shared" si="0"/>
        <v>1.1217592592592592E-2</v>
      </c>
      <c r="Q49" s="339">
        <f t="shared" si="1"/>
        <v>42</v>
      </c>
      <c r="R49" s="334">
        <v>1.1217592592592592E-2</v>
      </c>
      <c r="S49" s="164"/>
      <c r="T49" s="164"/>
      <c r="U49" s="325">
        <v>41</v>
      </c>
    </row>
    <row r="50" spans="2:21" s="144" customFormat="1" x14ac:dyDescent="0.2">
      <c r="B50" s="366">
        <v>416</v>
      </c>
      <c r="C50" s="350" t="s">
        <v>104</v>
      </c>
      <c r="D50" s="351" t="s">
        <v>22</v>
      </c>
      <c r="E50" s="349" t="s">
        <v>63</v>
      </c>
      <c r="F50" s="211">
        <v>0.42638888888888887</v>
      </c>
      <c r="G50" s="322"/>
      <c r="H50" s="334">
        <v>1.8055555555555554E-2</v>
      </c>
      <c r="I50" s="244">
        <v>1.4293981481481482E-3</v>
      </c>
      <c r="J50" s="245">
        <v>1.4236111111111112E-3</v>
      </c>
      <c r="K50" s="246"/>
      <c r="L50" s="244">
        <v>2.472222222222222E-3</v>
      </c>
      <c r="M50" s="245">
        <v>2.255787037037037E-3</v>
      </c>
      <c r="N50" s="242"/>
      <c r="O50" s="247"/>
      <c r="P50" s="368">
        <f t="shared" si="0"/>
        <v>2.5636574074074076E-2</v>
      </c>
      <c r="Q50" s="339">
        <f t="shared" si="1"/>
        <v>43</v>
      </c>
      <c r="R50" s="334">
        <v>2.5636574074074076E-2</v>
      </c>
      <c r="S50" s="164"/>
      <c r="T50" s="164"/>
      <c r="U50" s="325">
        <v>42</v>
      </c>
    </row>
    <row r="51" spans="2:21" s="144" customFormat="1" x14ac:dyDescent="0.2">
      <c r="B51" s="366">
        <v>400</v>
      </c>
      <c r="C51" s="205" t="s">
        <v>61</v>
      </c>
      <c r="D51" s="164" t="s">
        <v>22</v>
      </c>
      <c r="E51" s="181" t="s">
        <v>63</v>
      </c>
      <c r="F51" s="211">
        <v>0.41944444444444445</v>
      </c>
      <c r="G51" s="322"/>
      <c r="H51" s="334"/>
      <c r="I51" s="244">
        <v>1.2777777777777779E-3</v>
      </c>
      <c r="J51" s="245">
        <v>1.2870370370370371E-3</v>
      </c>
      <c r="K51" s="246"/>
      <c r="L51" s="244">
        <v>2.3287037037037035E-3</v>
      </c>
      <c r="M51" s="245">
        <v>2.0925925925925925E-3</v>
      </c>
      <c r="N51" s="242"/>
      <c r="O51" s="247" t="s">
        <v>17</v>
      </c>
      <c r="P51" s="368" t="str">
        <f t="shared" si="0"/>
        <v>XXXXX</v>
      </c>
      <c r="Q51" s="339" t="str">
        <f t="shared" si="1"/>
        <v>D</v>
      </c>
      <c r="R51" s="248" t="s">
        <v>259</v>
      </c>
      <c r="S51" s="164"/>
      <c r="T51" s="164"/>
      <c r="U51" s="249" t="s">
        <v>260</v>
      </c>
    </row>
    <row r="52" spans="2:21" s="144" customFormat="1" x14ac:dyDescent="0.2">
      <c r="B52" s="366">
        <v>413</v>
      </c>
      <c r="C52" s="347" t="s">
        <v>102</v>
      </c>
      <c r="D52" s="323" t="s">
        <v>26</v>
      </c>
      <c r="E52" s="156" t="s">
        <v>67</v>
      </c>
      <c r="F52" s="353">
        <v>0.42569444444444443</v>
      </c>
      <c r="G52" s="322"/>
      <c r="H52" s="334"/>
      <c r="I52" s="244">
        <v>1.7546296296296296E-3</v>
      </c>
      <c r="J52" s="245"/>
      <c r="K52" s="246"/>
      <c r="L52" s="244">
        <v>3.4039351851851856E-3</v>
      </c>
      <c r="M52" s="245"/>
      <c r="N52" s="242"/>
      <c r="O52" s="247" t="s">
        <v>17</v>
      </c>
      <c r="P52" s="368" t="str">
        <f t="shared" si="0"/>
        <v>XXXXX</v>
      </c>
      <c r="Q52" s="339" t="str">
        <f t="shared" si="1"/>
        <v>D</v>
      </c>
      <c r="R52" s="248" t="s">
        <v>259</v>
      </c>
      <c r="S52" s="164"/>
      <c r="T52" s="164"/>
      <c r="U52" s="249" t="s">
        <v>260</v>
      </c>
    </row>
    <row r="53" spans="2:21" s="144" customFormat="1" x14ac:dyDescent="0.2">
      <c r="B53" s="366">
        <v>419</v>
      </c>
      <c r="C53" s="196" t="s">
        <v>245</v>
      </c>
      <c r="D53" s="323" t="s">
        <v>107</v>
      </c>
      <c r="E53" s="156" t="s">
        <v>67</v>
      </c>
      <c r="F53" s="489">
        <v>0.42777777777777776</v>
      </c>
      <c r="G53" s="322"/>
      <c r="H53" s="334"/>
      <c r="I53" s="244"/>
      <c r="J53" s="245"/>
      <c r="K53" s="246"/>
      <c r="L53" s="244"/>
      <c r="M53" s="245"/>
      <c r="N53" s="242"/>
      <c r="O53" s="247" t="s">
        <v>17</v>
      </c>
      <c r="P53" s="368" t="str">
        <f t="shared" si="0"/>
        <v>XXXXX</v>
      </c>
      <c r="Q53" s="339" t="str">
        <f t="shared" si="1"/>
        <v>D</v>
      </c>
      <c r="R53" s="248" t="s">
        <v>259</v>
      </c>
      <c r="S53" s="164"/>
      <c r="T53" s="164"/>
      <c r="U53" s="249" t="s">
        <v>260</v>
      </c>
    </row>
    <row r="54" spans="2:21" s="144" customFormat="1" x14ac:dyDescent="0.2">
      <c r="B54" s="366">
        <v>443</v>
      </c>
      <c r="C54" s="196" t="s">
        <v>176</v>
      </c>
      <c r="D54" s="323" t="s">
        <v>22</v>
      </c>
      <c r="E54" s="156" t="s">
        <v>78</v>
      </c>
      <c r="F54" s="211">
        <v>0.43472222222222223</v>
      </c>
      <c r="G54" s="322">
        <v>6.9444444444444447E-4</v>
      </c>
      <c r="H54" s="334"/>
      <c r="I54" s="244"/>
      <c r="J54" s="245"/>
      <c r="K54" s="246"/>
      <c r="L54" s="244"/>
      <c r="M54" s="245"/>
      <c r="N54" s="242"/>
      <c r="O54" s="247" t="s">
        <v>17</v>
      </c>
      <c r="P54" s="368" t="str">
        <f t="shared" si="0"/>
        <v>XXXXX</v>
      </c>
      <c r="Q54" s="339" t="str">
        <f t="shared" si="1"/>
        <v>D</v>
      </c>
      <c r="R54" s="248" t="s">
        <v>259</v>
      </c>
      <c r="S54" s="164"/>
      <c r="T54" s="164"/>
      <c r="U54" s="249" t="s">
        <v>260</v>
      </c>
    </row>
    <row r="55" spans="2:21" s="144" customFormat="1" ht="13.5" thickBot="1" x14ac:dyDescent="0.25">
      <c r="B55" s="374">
        <v>462</v>
      </c>
      <c r="C55" s="357" t="s">
        <v>220</v>
      </c>
      <c r="D55" s="358" t="s">
        <v>65</v>
      </c>
      <c r="E55" s="359" t="s">
        <v>67</v>
      </c>
      <c r="F55" s="375">
        <v>0.44097222222222221</v>
      </c>
      <c r="G55" s="376"/>
      <c r="H55" s="377"/>
      <c r="I55" s="378"/>
      <c r="J55" s="379"/>
      <c r="K55" s="380"/>
      <c r="L55" s="378">
        <v>3.0162037037037041E-3</v>
      </c>
      <c r="M55" s="379"/>
      <c r="N55" s="381"/>
      <c r="O55" s="257" t="s">
        <v>17</v>
      </c>
      <c r="P55" s="382" t="str">
        <f t="shared" si="0"/>
        <v>XXXXX</v>
      </c>
      <c r="Q55" s="383" t="str">
        <f t="shared" si="1"/>
        <v>D</v>
      </c>
      <c r="R55" s="345" t="s">
        <v>259</v>
      </c>
      <c r="S55" s="342"/>
      <c r="T55" s="342"/>
      <c r="U55" s="519" t="s">
        <v>260</v>
      </c>
    </row>
  </sheetData>
  <sortState xmlns:xlrd2="http://schemas.microsoft.com/office/spreadsheetml/2017/richdata2" ref="B7:Q55">
    <sortCondition ref="Q7:Q55"/>
  </sortState>
  <dataConsolidate/>
  <mergeCells count="17">
    <mergeCell ref="D3:F3"/>
    <mergeCell ref="E5:E6"/>
    <mergeCell ref="P5:P6"/>
    <mergeCell ref="G3:Q3"/>
    <mergeCell ref="Q5:Q6"/>
    <mergeCell ref="I5:K5"/>
    <mergeCell ref="L5:N5"/>
    <mergeCell ref="H5:H6"/>
    <mergeCell ref="F5:F6"/>
    <mergeCell ref="G5:G6"/>
    <mergeCell ref="O5:O6"/>
    <mergeCell ref="R5:R6"/>
    <mergeCell ref="U5:U6"/>
    <mergeCell ref="A5:A6"/>
    <mergeCell ref="D5:D6"/>
    <mergeCell ref="C5:C6"/>
    <mergeCell ref="B5:B6"/>
  </mergeCells>
  <phoneticPr fontId="0" type="noConversion"/>
  <dataValidations count="5">
    <dataValidation type="list" errorStyle="warning" allowBlank="1" showInputMessage="1" showErrorMessage="1" errorTitle="Chybné zadání" error="Vyber ze seznamu značku motocyklu. V případě, že se značka v seznamu nenachází kontaktujte autora programu." sqref="D54 D31:D32 D42:D43 D10:D12 D21:D22 D16 D46:D47 D49:D52 D35 D8 D37:D39" xr:uid="{00000000-0002-0000-0400-000003000000}">
      <formula1>$S$20:$S$30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9 D28:D30 D22:D24 D17 D13 D44 D26" xr:uid="{00000000-0002-0000-0400-000004000000}">
      <formula1>$S$16:$S$17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20" xr:uid="{00000000-0002-0000-0400-000002000000}">
      <formula1>$S$18:$S$32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5" xr:uid="{00000000-0002-0000-0400-000005000000}">
      <formula1>$S$18:$S$31</formula1>
    </dataValidation>
    <dataValidation type="time" errorStyle="warning" allowBlank="1" showInputMessage="1" showErrorMessage="1" errorTitle="Chybné zadání" error="Zadej čas ve tvaru mm:ss,0 !!!" sqref="G7:N55" xr:uid="{00000000-0002-0000-0400-000001000000}">
      <formula1>0</formula1>
      <formula2>0.0416666666666667</formula2>
    </dataValidation>
  </dataValidations>
  <pageMargins left="0.39370078740157483" right="0.39370078740157483" top="0.39370078740157483" bottom="0.39370078740157483" header="0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6"/>
  <sheetViews>
    <sheetView zoomScaleNormal="100" zoomScaleSheetLayoutView="75" workbookViewId="0">
      <pane xSplit="3" ySplit="6" topLeftCell="D7" activePane="bottomRight" state="frozen"/>
      <selection activeCell="U16" sqref="U16"/>
      <selection pane="topRight" activeCell="U16" sqref="U16"/>
      <selection pane="bottomLeft" activeCell="U16" sqref="U16"/>
      <selection pane="bottomRight" activeCell="B1" sqref="B1:Q36"/>
    </sheetView>
  </sheetViews>
  <sheetFormatPr defaultColWidth="8.85546875" defaultRowHeight="12.75" x14ac:dyDescent="0.2"/>
  <cols>
    <col min="1" max="1" width="5.42578125" style="122" hidden="1" customWidth="1"/>
    <col min="2" max="2" width="5.42578125" style="122" customWidth="1"/>
    <col min="3" max="3" width="24.42578125" style="122" customWidth="1"/>
    <col min="4" max="4" width="13.28515625" style="122" customWidth="1"/>
    <col min="5" max="6" width="7.28515625" style="124" customWidth="1"/>
    <col min="7" max="7" width="12.140625" style="122" customWidth="1"/>
    <col min="8" max="8" width="10.7109375" style="122" customWidth="1"/>
    <col min="9" max="10" width="7.28515625" style="122" customWidth="1"/>
    <col min="11" max="11" width="7.28515625" style="122" hidden="1" customWidth="1"/>
    <col min="12" max="13" width="7.28515625" style="122" customWidth="1"/>
    <col min="14" max="14" width="7.28515625" style="122" hidden="1" customWidth="1"/>
    <col min="15" max="15" width="25.7109375" style="122" bestFit="1" customWidth="1"/>
    <col min="16" max="16" width="12.140625" style="123" customWidth="1"/>
    <col min="17" max="17" width="6.28515625" style="122" customWidth="1"/>
    <col min="18" max="18" width="8.85546875" style="122"/>
    <col min="19" max="19" width="25.7109375" style="122" hidden="1" customWidth="1"/>
    <col min="20" max="20" width="12.7109375" style="122" hidden="1" customWidth="1"/>
    <col min="21" max="16384" width="8.85546875" style="122"/>
  </cols>
  <sheetData>
    <row r="1" spans="1:20" x14ac:dyDescent="0.2">
      <c r="D1" s="134">
        <v>45927</v>
      </c>
      <c r="E1" s="133"/>
      <c r="F1" s="133"/>
      <c r="G1" s="132"/>
      <c r="P1" s="132"/>
    </row>
    <row r="2" spans="1:20" ht="13.5" thickBot="1" x14ac:dyDescent="0.25">
      <c r="R2" s="131"/>
    </row>
    <row r="3" spans="1:20" s="124" customFormat="1" ht="25.5" customHeight="1" thickBot="1" x14ac:dyDescent="0.25">
      <c r="A3" s="130"/>
      <c r="B3" s="130"/>
      <c r="C3" s="129" t="s">
        <v>5</v>
      </c>
      <c r="D3" s="608" t="s">
        <v>8</v>
      </c>
      <c r="E3" s="608"/>
      <c r="F3" s="609"/>
      <c r="G3" s="594" t="s">
        <v>31</v>
      </c>
      <c r="H3" s="595"/>
      <c r="I3" s="595"/>
      <c r="J3" s="595"/>
      <c r="K3" s="595"/>
      <c r="L3" s="595"/>
      <c r="M3" s="595"/>
      <c r="N3" s="595"/>
      <c r="O3" s="595"/>
      <c r="P3" s="595"/>
      <c r="Q3" s="596"/>
    </row>
    <row r="4" spans="1:20" ht="13.5" thickBot="1" x14ac:dyDescent="0.25"/>
    <row r="5" spans="1:20" s="128" customFormat="1" ht="15" customHeight="1" x14ac:dyDescent="0.2">
      <c r="A5" s="602" t="s">
        <v>4</v>
      </c>
      <c r="B5" s="602" t="s">
        <v>4</v>
      </c>
      <c r="C5" s="606" t="s">
        <v>0</v>
      </c>
      <c r="D5" s="604" t="s">
        <v>1</v>
      </c>
      <c r="E5" s="606" t="s">
        <v>2</v>
      </c>
      <c r="F5" s="592" t="s">
        <v>37</v>
      </c>
      <c r="G5" s="592" t="s">
        <v>38</v>
      </c>
      <c r="H5" s="592" t="s">
        <v>35</v>
      </c>
      <c r="I5" s="598" t="s">
        <v>18</v>
      </c>
      <c r="J5" s="599"/>
      <c r="K5" s="600"/>
      <c r="L5" s="598" t="s">
        <v>19</v>
      </c>
      <c r="M5" s="599"/>
      <c r="N5" s="600"/>
      <c r="O5" s="592" t="s">
        <v>17</v>
      </c>
      <c r="P5" s="590" t="s">
        <v>45</v>
      </c>
      <c r="Q5" s="592" t="s">
        <v>3</v>
      </c>
    </row>
    <row r="6" spans="1:20" ht="15" customHeight="1" thickBot="1" x14ac:dyDescent="0.25">
      <c r="A6" s="603"/>
      <c r="B6" s="603"/>
      <c r="C6" s="610"/>
      <c r="D6" s="605"/>
      <c r="E6" s="607"/>
      <c r="F6" s="601"/>
      <c r="G6" s="597"/>
      <c r="H6" s="601"/>
      <c r="I6" s="127" t="s">
        <v>6</v>
      </c>
      <c r="J6" s="126" t="s">
        <v>7</v>
      </c>
      <c r="K6" s="125" t="s">
        <v>20</v>
      </c>
      <c r="L6" s="127" t="s">
        <v>6</v>
      </c>
      <c r="M6" s="126" t="s">
        <v>7</v>
      </c>
      <c r="N6" s="125" t="s">
        <v>20</v>
      </c>
      <c r="O6" s="597"/>
      <c r="P6" s="591"/>
      <c r="Q6" s="593"/>
      <c r="S6" s="122" t="s">
        <v>11</v>
      </c>
    </row>
    <row r="7" spans="1:20" s="406" customFormat="1" x14ac:dyDescent="0.2">
      <c r="A7" s="384"/>
      <c r="B7" s="385">
        <v>306</v>
      </c>
      <c r="C7" s="226" t="s">
        <v>119</v>
      </c>
      <c r="D7" s="396" t="s">
        <v>26</v>
      </c>
      <c r="E7" s="493" t="s">
        <v>66</v>
      </c>
      <c r="F7" s="397">
        <v>0.47083333333333333</v>
      </c>
      <c r="G7" s="398"/>
      <c r="H7" s="399"/>
      <c r="I7" s="400">
        <v>1.1203703703703703E-3</v>
      </c>
      <c r="J7" s="401">
        <v>1.0879629629629629E-3</v>
      </c>
      <c r="K7" s="402"/>
      <c r="L7" s="400">
        <v>1.8587962962962963E-3</v>
      </c>
      <c r="M7" s="401">
        <v>1.7465277777777778E-3</v>
      </c>
      <c r="N7" s="402"/>
      <c r="O7" s="403"/>
      <c r="P7" s="404">
        <f t="shared" ref="P7:P36" si="0">IF(OR(H7&gt;TIME(0,30,0),O7&lt;&gt;""),"XXXXX",SUM(G7:N7))</f>
        <v>5.8136574074074063E-3</v>
      </c>
      <c r="Q7" s="405">
        <f t="shared" ref="Q7:Q36" si="1">IF(OR(H7&gt;TIME(0,30,0),O7&lt;&gt;""),"D",RANK(P7,$P$7:$P$36,100))</f>
        <v>1</v>
      </c>
    </row>
    <row r="8" spans="1:20" s="406" customFormat="1" x14ac:dyDescent="0.2">
      <c r="A8" s="386">
        <v>222</v>
      </c>
      <c r="B8" s="299">
        <v>508</v>
      </c>
      <c r="C8" s="196" t="s">
        <v>243</v>
      </c>
      <c r="D8" s="348" t="s">
        <v>22</v>
      </c>
      <c r="E8" s="329" t="s">
        <v>63</v>
      </c>
      <c r="F8" s="211">
        <v>0.4548611111111111</v>
      </c>
      <c r="G8" s="412"/>
      <c r="H8" s="408"/>
      <c r="I8" s="244">
        <v>1.2546296296296296E-3</v>
      </c>
      <c r="J8" s="245">
        <v>1.1284722222222221E-3</v>
      </c>
      <c r="K8" s="246"/>
      <c r="L8" s="244">
        <v>1.8865740740740742E-3</v>
      </c>
      <c r="M8" s="245">
        <v>1.8009259259259259E-3</v>
      </c>
      <c r="N8" s="417"/>
      <c r="O8" s="412"/>
      <c r="P8" s="413">
        <f t="shared" si="0"/>
        <v>6.0706018518518513E-3</v>
      </c>
      <c r="Q8" s="414">
        <f t="shared" si="1"/>
        <v>2</v>
      </c>
      <c r="T8" s="406" t="s">
        <v>22</v>
      </c>
    </row>
    <row r="9" spans="1:20" s="406" customFormat="1" x14ac:dyDescent="0.2">
      <c r="A9" s="384">
        <v>827</v>
      </c>
      <c r="B9" s="395">
        <v>339</v>
      </c>
      <c r="C9" s="415" t="s">
        <v>207</v>
      </c>
      <c r="D9" s="415" t="s">
        <v>26</v>
      </c>
      <c r="E9" s="416" t="s">
        <v>63</v>
      </c>
      <c r="F9" s="391">
        <v>0.44722222222222224</v>
      </c>
      <c r="G9" s="412"/>
      <c r="H9" s="421"/>
      <c r="I9" s="418">
        <v>1.1967592592592594E-3</v>
      </c>
      <c r="J9" s="422">
        <v>1.1701388888888887E-3</v>
      </c>
      <c r="K9" s="417"/>
      <c r="L9" s="418">
        <v>1.9930555555555556E-3</v>
      </c>
      <c r="M9" s="422">
        <v>1.8796296296296297E-3</v>
      </c>
      <c r="N9" s="417"/>
      <c r="O9" s="412"/>
      <c r="P9" s="413">
        <f t="shared" si="0"/>
        <v>6.239583333333334E-3</v>
      </c>
      <c r="Q9" s="414">
        <f t="shared" si="1"/>
        <v>3</v>
      </c>
      <c r="T9" s="406" t="s">
        <v>28</v>
      </c>
    </row>
    <row r="10" spans="1:20" s="406" customFormat="1" x14ac:dyDescent="0.2">
      <c r="A10" s="384">
        <v>48</v>
      </c>
      <c r="B10" s="387">
        <v>300</v>
      </c>
      <c r="C10" s="491" t="s">
        <v>55</v>
      </c>
      <c r="D10" s="392" t="s">
        <v>26</v>
      </c>
      <c r="E10" s="495" t="s">
        <v>56</v>
      </c>
      <c r="F10" s="391">
        <v>0.46944444444444444</v>
      </c>
      <c r="G10" s="407"/>
      <c r="H10" s="418"/>
      <c r="I10" s="409">
        <v>1.2627314814814814E-3</v>
      </c>
      <c r="J10" s="410">
        <v>1.2060185185185186E-3</v>
      </c>
      <c r="K10" s="411"/>
      <c r="L10" s="409">
        <v>1.9826388888888888E-3</v>
      </c>
      <c r="M10" s="410">
        <v>1.8738425925925927E-3</v>
      </c>
      <c r="N10" s="411"/>
      <c r="O10" s="412"/>
      <c r="P10" s="413">
        <f t="shared" si="0"/>
        <v>6.3252314814814812E-3</v>
      </c>
      <c r="Q10" s="414">
        <f t="shared" si="1"/>
        <v>4</v>
      </c>
      <c r="S10" s="406" t="s">
        <v>14</v>
      </c>
    </row>
    <row r="11" spans="1:20" s="406" customFormat="1" x14ac:dyDescent="0.2">
      <c r="A11" s="384">
        <v>158</v>
      </c>
      <c r="B11" s="390">
        <v>335</v>
      </c>
      <c r="C11" s="388" t="s">
        <v>196</v>
      </c>
      <c r="D11" s="419" t="s">
        <v>173</v>
      </c>
      <c r="E11" s="420" t="s">
        <v>129</v>
      </c>
      <c r="F11" s="391">
        <v>0.4777777777777778</v>
      </c>
      <c r="G11" s="407"/>
      <c r="H11" s="408"/>
      <c r="I11" s="409">
        <v>1.2523148148148148E-3</v>
      </c>
      <c r="J11" s="410">
        <v>1.1921296296296296E-3</v>
      </c>
      <c r="K11" s="411"/>
      <c r="L11" s="409">
        <v>2.011574074074074E-3</v>
      </c>
      <c r="M11" s="410">
        <v>1.8935185185185186E-3</v>
      </c>
      <c r="N11" s="411"/>
      <c r="O11" s="412"/>
      <c r="P11" s="413">
        <f t="shared" si="0"/>
        <v>6.3495370370370372E-3</v>
      </c>
      <c r="Q11" s="414">
        <f t="shared" si="1"/>
        <v>5</v>
      </c>
      <c r="T11" s="406" t="s">
        <v>36</v>
      </c>
    </row>
    <row r="12" spans="1:20" s="406" customFormat="1" x14ac:dyDescent="0.2">
      <c r="A12" s="384">
        <v>417</v>
      </c>
      <c r="B12" s="390">
        <v>328</v>
      </c>
      <c r="C12" s="425" t="s">
        <v>189</v>
      </c>
      <c r="D12" s="392" t="s">
        <v>26</v>
      </c>
      <c r="E12" s="498" t="s">
        <v>56</v>
      </c>
      <c r="F12" s="391">
        <v>0.47638888888888886</v>
      </c>
      <c r="G12" s="407"/>
      <c r="H12" s="408"/>
      <c r="I12" s="409">
        <v>1.2627314814814814E-3</v>
      </c>
      <c r="J12" s="410">
        <v>1.2592592592592592E-3</v>
      </c>
      <c r="K12" s="411"/>
      <c r="L12" s="409">
        <v>2.0393518518518517E-3</v>
      </c>
      <c r="M12" s="410">
        <v>1.9594907407407408E-3</v>
      </c>
      <c r="N12" s="411"/>
      <c r="O12" s="412"/>
      <c r="P12" s="413">
        <f t="shared" si="0"/>
        <v>6.5208333333333333E-3</v>
      </c>
      <c r="Q12" s="414">
        <f t="shared" si="1"/>
        <v>6</v>
      </c>
    </row>
    <row r="13" spans="1:20" s="406" customFormat="1" x14ac:dyDescent="0.2">
      <c r="A13" s="389">
        <v>714</v>
      </c>
      <c r="B13" s="390">
        <v>336</v>
      </c>
      <c r="C13" s="238" t="s">
        <v>197</v>
      </c>
      <c r="D13" s="392" t="s">
        <v>36</v>
      </c>
      <c r="E13" s="393" t="s">
        <v>63</v>
      </c>
      <c r="F13" s="391">
        <v>0.47847222222222224</v>
      </c>
      <c r="G13" s="407"/>
      <c r="H13" s="408"/>
      <c r="I13" s="409">
        <v>1.2939814814814815E-3</v>
      </c>
      <c r="J13" s="410">
        <v>1.2800925925925924E-3</v>
      </c>
      <c r="K13" s="411"/>
      <c r="L13" s="409">
        <v>2.1203703703703701E-3</v>
      </c>
      <c r="M13" s="410">
        <v>2.1238425925925925E-3</v>
      </c>
      <c r="N13" s="411"/>
      <c r="O13" s="412"/>
      <c r="P13" s="413">
        <f t="shared" si="0"/>
        <v>6.8182870370370359E-3</v>
      </c>
      <c r="Q13" s="414">
        <f t="shared" si="1"/>
        <v>7</v>
      </c>
    </row>
    <row r="14" spans="1:20" s="406" customFormat="1" x14ac:dyDescent="0.2">
      <c r="A14" s="384"/>
      <c r="B14" s="390">
        <v>338</v>
      </c>
      <c r="C14" s="250" t="s">
        <v>204</v>
      </c>
      <c r="D14" s="419" t="s">
        <v>26</v>
      </c>
      <c r="E14" s="420" t="s">
        <v>56</v>
      </c>
      <c r="F14" s="391">
        <v>0.46388888888888891</v>
      </c>
      <c r="G14" s="407"/>
      <c r="H14" s="408"/>
      <c r="I14" s="409">
        <v>1.3553240740740741E-3</v>
      </c>
      <c r="J14" s="410">
        <v>1.2569444444444444E-3</v>
      </c>
      <c r="K14" s="411"/>
      <c r="L14" s="409">
        <v>2.2141203703703706E-3</v>
      </c>
      <c r="M14" s="410">
        <v>2.0243055555555557E-3</v>
      </c>
      <c r="N14" s="411"/>
      <c r="O14" s="412"/>
      <c r="P14" s="413">
        <f t="shared" si="0"/>
        <v>6.850694444444444E-3</v>
      </c>
      <c r="Q14" s="414">
        <f t="shared" si="1"/>
        <v>8</v>
      </c>
    </row>
    <row r="15" spans="1:20" s="406" customFormat="1" x14ac:dyDescent="0.2">
      <c r="A15" s="384"/>
      <c r="B15" s="390">
        <v>311</v>
      </c>
      <c r="C15" s="238" t="s">
        <v>135</v>
      </c>
      <c r="D15" s="392" t="s">
        <v>22</v>
      </c>
      <c r="E15" s="393" t="s">
        <v>136</v>
      </c>
      <c r="F15" s="391">
        <v>0.47291666666666665</v>
      </c>
      <c r="G15" s="407"/>
      <c r="H15" s="408"/>
      <c r="I15" s="409">
        <v>1.4236111111111112E-3</v>
      </c>
      <c r="J15" s="410">
        <v>1.3425925925925925E-3</v>
      </c>
      <c r="K15" s="411"/>
      <c r="L15" s="409">
        <v>2.1944444444444442E-3</v>
      </c>
      <c r="M15" s="410">
        <v>2.0613425925925925E-3</v>
      </c>
      <c r="N15" s="411"/>
      <c r="O15" s="412"/>
      <c r="P15" s="413">
        <f t="shared" si="0"/>
        <v>7.0219907407407401E-3</v>
      </c>
      <c r="Q15" s="414">
        <f t="shared" si="1"/>
        <v>9</v>
      </c>
    </row>
    <row r="16" spans="1:20" s="406" customFormat="1" x14ac:dyDescent="0.2">
      <c r="A16" s="384">
        <v>94</v>
      </c>
      <c r="B16" s="390">
        <v>312</v>
      </c>
      <c r="C16" s="238" t="s">
        <v>138</v>
      </c>
      <c r="D16" s="392" t="s">
        <v>26</v>
      </c>
      <c r="E16" s="393" t="s">
        <v>78</v>
      </c>
      <c r="F16" s="391">
        <v>0.47222222222222221</v>
      </c>
      <c r="G16" s="407"/>
      <c r="H16" s="408"/>
      <c r="I16" s="409">
        <v>1.3518518518518519E-3</v>
      </c>
      <c r="J16" s="410">
        <v>1.3807870370370369E-3</v>
      </c>
      <c r="K16" s="411"/>
      <c r="L16" s="409">
        <v>2.1631944444444446E-3</v>
      </c>
      <c r="M16" s="410">
        <v>2.1342592592592594E-3</v>
      </c>
      <c r="N16" s="411"/>
      <c r="O16" s="412"/>
      <c r="P16" s="413">
        <f t="shared" si="0"/>
        <v>7.030092592592593E-3</v>
      </c>
      <c r="Q16" s="414">
        <f t="shared" si="1"/>
        <v>10</v>
      </c>
    </row>
    <row r="17" spans="1:20" s="406" customFormat="1" x14ac:dyDescent="0.2">
      <c r="A17" s="384"/>
      <c r="B17" s="390">
        <v>317</v>
      </c>
      <c r="C17" s="238" t="s">
        <v>157</v>
      </c>
      <c r="D17" s="392" t="s">
        <v>58</v>
      </c>
      <c r="E17" s="499" t="s">
        <v>78</v>
      </c>
      <c r="F17" s="423">
        <v>0.47430555555555554</v>
      </c>
      <c r="G17" s="407"/>
      <c r="H17" s="408"/>
      <c r="I17" s="409">
        <v>1.3865740740740741E-3</v>
      </c>
      <c r="J17" s="410">
        <v>1.3726851851851851E-3</v>
      </c>
      <c r="K17" s="411"/>
      <c r="L17" s="409">
        <v>2.2268518518518518E-3</v>
      </c>
      <c r="M17" s="410">
        <v>2.0543981481481481E-3</v>
      </c>
      <c r="N17" s="411"/>
      <c r="O17" s="412"/>
      <c r="P17" s="413">
        <f t="shared" si="0"/>
        <v>7.0405092592592594E-3</v>
      </c>
      <c r="Q17" s="414">
        <f t="shared" si="1"/>
        <v>11</v>
      </c>
    </row>
    <row r="18" spans="1:20" s="406" customFormat="1" x14ac:dyDescent="0.2">
      <c r="A18" s="384"/>
      <c r="B18" s="390">
        <v>327</v>
      </c>
      <c r="C18" s="238" t="s">
        <v>187</v>
      </c>
      <c r="D18" s="392" t="s">
        <v>188</v>
      </c>
      <c r="E18" s="393" t="s">
        <v>56</v>
      </c>
      <c r="F18" s="391">
        <v>0.47638888888888886</v>
      </c>
      <c r="G18" s="407"/>
      <c r="H18" s="408"/>
      <c r="I18" s="409">
        <v>1.3946759259259259E-3</v>
      </c>
      <c r="J18" s="410">
        <v>1.3842592592592591E-3</v>
      </c>
      <c r="K18" s="411"/>
      <c r="L18" s="409">
        <v>2.1898148148148146E-3</v>
      </c>
      <c r="M18" s="410">
        <v>2.1215277777777777E-3</v>
      </c>
      <c r="N18" s="411"/>
      <c r="O18" s="412"/>
      <c r="P18" s="413">
        <f t="shared" si="0"/>
        <v>7.0902777777777769E-3</v>
      </c>
      <c r="Q18" s="414">
        <f t="shared" si="1"/>
        <v>12</v>
      </c>
    </row>
    <row r="19" spans="1:20" s="406" customFormat="1" x14ac:dyDescent="0.2">
      <c r="A19" s="384">
        <v>9</v>
      </c>
      <c r="B19" s="387">
        <v>308</v>
      </c>
      <c r="C19" s="388" t="s">
        <v>130</v>
      </c>
      <c r="D19" s="392" t="s">
        <v>26</v>
      </c>
      <c r="E19" s="393" t="s">
        <v>67</v>
      </c>
      <c r="F19" s="423">
        <v>0.47152777777777777</v>
      </c>
      <c r="G19" s="407"/>
      <c r="H19" s="408"/>
      <c r="I19" s="409">
        <v>1.4270833333333334E-3</v>
      </c>
      <c r="J19" s="410">
        <v>1.3611111111111111E-3</v>
      </c>
      <c r="K19" s="411"/>
      <c r="L19" s="409">
        <v>2.1643518518518518E-3</v>
      </c>
      <c r="M19" s="410">
        <v>2.1423611111111109E-3</v>
      </c>
      <c r="N19" s="411"/>
      <c r="O19" s="412"/>
      <c r="P19" s="413">
        <f t="shared" si="0"/>
        <v>7.0949074074074074E-3</v>
      </c>
      <c r="Q19" s="414">
        <f t="shared" si="1"/>
        <v>13</v>
      </c>
    </row>
    <row r="20" spans="1:20" s="406" customFormat="1" x14ac:dyDescent="0.2">
      <c r="A20" s="384">
        <v>81</v>
      </c>
      <c r="B20" s="390">
        <v>322</v>
      </c>
      <c r="C20" s="238" t="s">
        <v>172</v>
      </c>
      <c r="D20" s="392" t="s">
        <v>173</v>
      </c>
      <c r="E20" s="393" t="s">
        <v>78</v>
      </c>
      <c r="F20" s="391">
        <v>0.47569444444444442</v>
      </c>
      <c r="G20" s="407"/>
      <c r="H20" s="408">
        <v>6.9444444444444447E-4</v>
      </c>
      <c r="I20" s="409">
        <v>1.236111111111111E-3</v>
      </c>
      <c r="J20" s="410">
        <v>1.230324074074074E-3</v>
      </c>
      <c r="K20" s="411"/>
      <c r="L20" s="409">
        <v>2.0497685185185185E-3</v>
      </c>
      <c r="M20" s="410">
        <v>2.0196759259259261E-3</v>
      </c>
      <c r="N20" s="411"/>
      <c r="O20" s="412"/>
      <c r="P20" s="413">
        <f t="shared" si="0"/>
        <v>7.2303240740740748E-3</v>
      </c>
      <c r="Q20" s="414">
        <f t="shared" si="1"/>
        <v>14</v>
      </c>
    </row>
    <row r="21" spans="1:20" s="406" customFormat="1" x14ac:dyDescent="0.2">
      <c r="A21" s="384">
        <v>417</v>
      </c>
      <c r="B21" s="387">
        <v>302</v>
      </c>
      <c r="C21" s="388" t="s">
        <v>68</v>
      </c>
      <c r="D21" s="392" t="s">
        <v>23</v>
      </c>
      <c r="E21" s="393" t="s">
        <v>69</v>
      </c>
      <c r="F21" s="391">
        <v>0.46944444444444444</v>
      </c>
      <c r="G21" s="407"/>
      <c r="H21" s="408"/>
      <c r="I21" s="409">
        <v>1.3437499999999999E-3</v>
      </c>
      <c r="J21" s="410">
        <v>1.3622685185185185E-3</v>
      </c>
      <c r="K21" s="411"/>
      <c r="L21" s="409">
        <v>2.3773148148148147E-3</v>
      </c>
      <c r="M21" s="410">
        <v>2.216435185185185E-3</v>
      </c>
      <c r="N21" s="411"/>
      <c r="O21" s="412"/>
      <c r="P21" s="413">
        <f t="shared" si="0"/>
        <v>7.2997685185185179E-3</v>
      </c>
      <c r="Q21" s="414">
        <f t="shared" si="1"/>
        <v>15</v>
      </c>
    </row>
    <row r="22" spans="1:20" s="406" customFormat="1" x14ac:dyDescent="0.2">
      <c r="A22" s="384"/>
      <c r="B22" s="390">
        <v>326</v>
      </c>
      <c r="C22" s="491" t="s">
        <v>186</v>
      </c>
      <c r="D22" s="394" t="s">
        <v>26</v>
      </c>
      <c r="E22" s="420" t="s">
        <v>67</v>
      </c>
      <c r="F22" s="391">
        <v>0.47569444444444442</v>
      </c>
      <c r="G22" s="407"/>
      <c r="H22" s="408"/>
      <c r="I22" s="409">
        <v>1.4247685185185184E-3</v>
      </c>
      <c r="J22" s="410">
        <v>1.4236111111111112E-3</v>
      </c>
      <c r="K22" s="411"/>
      <c r="L22" s="409">
        <v>2.2719907407407411E-3</v>
      </c>
      <c r="M22" s="410">
        <v>2.2349537037037038E-3</v>
      </c>
      <c r="N22" s="411"/>
      <c r="O22" s="412"/>
      <c r="P22" s="413">
        <f t="shared" si="0"/>
        <v>7.3553240740740749E-3</v>
      </c>
      <c r="Q22" s="414">
        <f t="shared" si="1"/>
        <v>16</v>
      </c>
    </row>
    <row r="23" spans="1:20" s="406" customFormat="1" x14ac:dyDescent="0.2">
      <c r="A23" s="384">
        <v>470</v>
      </c>
      <c r="B23" s="390">
        <v>316</v>
      </c>
      <c r="C23" s="388" t="s">
        <v>154</v>
      </c>
      <c r="D23" s="419" t="s">
        <v>27</v>
      </c>
      <c r="E23" s="420" t="s">
        <v>67</v>
      </c>
      <c r="F23" s="391">
        <v>0.44305555555555554</v>
      </c>
      <c r="G23" s="407"/>
      <c r="H23" s="408"/>
      <c r="I23" s="409">
        <v>1.4155092592592592E-3</v>
      </c>
      <c r="J23" s="410">
        <v>1.3460648148148147E-3</v>
      </c>
      <c r="K23" s="411"/>
      <c r="L23" s="409">
        <v>2.3738425925925923E-3</v>
      </c>
      <c r="M23" s="410">
        <v>2.2488425925925926E-3</v>
      </c>
      <c r="N23" s="411"/>
      <c r="O23" s="412"/>
      <c r="P23" s="413">
        <f t="shared" si="0"/>
        <v>7.3842592592592588E-3</v>
      </c>
      <c r="Q23" s="414">
        <f t="shared" si="1"/>
        <v>17</v>
      </c>
    </row>
    <row r="24" spans="1:20" s="406" customFormat="1" x14ac:dyDescent="0.2">
      <c r="A24" s="384">
        <v>712</v>
      </c>
      <c r="B24" s="395">
        <v>340</v>
      </c>
      <c r="C24" s="238" t="s">
        <v>209</v>
      </c>
      <c r="D24" s="394" t="s">
        <v>26</v>
      </c>
      <c r="E24" s="393" t="s">
        <v>56</v>
      </c>
      <c r="F24" s="391">
        <v>0.47847222222222224</v>
      </c>
      <c r="G24" s="407"/>
      <c r="H24" s="408"/>
      <c r="I24" s="409">
        <v>1.4733796296296296E-3</v>
      </c>
      <c r="J24" s="410">
        <v>1.46875E-3</v>
      </c>
      <c r="K24" s="411"/>
      <c r="L24" s="409">
        <v>2.3067129629629631E-3</v>
      </c>
      <c r="M24" s="410">
        <v>2.2488425925925926E-3</v>
      </c>
      <c r="N24" s="411"/>
      <c r="O24" s="412"/>
      <c r="P24" s="413">
        <f t="shared" si="0"/>
        <v>7.4976851851851854E-3</v>
      </c>
      <c r="Q24" s="414">
        <f t="shared" si="1"/>
        <v>18</v>
      </c>
    </row>
    <row r="25" spans="1:20" s="406" customFormat="1" ht="12" customHeight="1" x14ac:dyDescent="0.2">
      <c r="A25" s="384"/>
      <c r="B25" s="444">
        <v>453</v>
      </c>
      <c r="C25" s="205" t="s">
        <v>192</v>
      </c>
      <c r="D25" s="166" t="s">
        <v>26</v>
      </c>
      <c r="E25" s="486" t="s">
        <v>56</v>
      </c>
      <c r="F25" s="211">
        <v>0.43819444444444444</v>
      </c>
      <c r="G25" s="407"/>
      <c r="H25" s="408"/>
      <c r="I25" s="244">
        <v>1.4340277777777778E-3</v>
      </c>
      <c r="J25" s="245">
        <v>1.4189814814814814E-3</v>
      </c>
      <c r="K25" s="246"/>
      <c r="L25" s="244">
        <v>2.3657407407407407E-3</v>
      </c>
      <c r="M25" s="245">
        <v>2.2951388888888891E-3</v>
      </c>
      <c r="N25" s="411"/>
      <c r="O25" s="412"/>
      <c r="P25" s="413">
        <f t="shared" si="0"/>
        <v>7.5138888888888885E-3</v>
      </c>
      <c r="Q25" s="414">
        <f t="shared" si="1"/>
        <v>19</v>
      </c>
      <c r="T25" s="406" t="s">
        <v>26</v>
      </c>
    </row>
    <row r="26" spans="1:20" s="406" customFormat="1" x14ac:dyDescent="0.2">
      <c r="A26" s="384">
        <v>81</v>
      </c>
      <c r="B26" s="390">
        <v>314</v>
      </c>
      <c r="C26" s="238" t="s">
        <v>146</v>
      </c>
      <c r="D26" s="392" t="s">
        <v>26</v>
      </c>
      <c r="E26" s="393" t="s">
        <v>56</v>
      </c>
      <c r="F26" s="391">
        <v>0.47361111111111109</v>
      </c>
      <c r="G26" s="407"/>
      <c r="H26" s="408"/>
      <c r="I26" s="409">
        <v>1.4872685185185186E-3</v>
      </c>
      <c r="J26" s="410">
        <v>1.443287037037037E-3</v>
      </c>
      <c r="K26" s="411"/>
      <c r="L26" s="409">
        <v>2.2974537037037039E-3</v>
      </c>
      <c r="M26" s="410">
        <v>2.394675925925926E-3</v>
      </c>
      <c r="N26" s="411"/>
      <c r="O26" s="412"/>
      <c r="P26" s="413">
        <f t="shared" si="0"/>
        <v>7.6226851851851855E-3</v>
      </c>
      <c r="Q26" s="414">
        <f t="shared" si="1"/>
        <v>20</v>
      </c>
    </row>
    <row r="27" spans="1:20" s="406" customFormat="1" x14ac:dyDescent="0.2">
      <c r="A27" s="384"/>
      <c r="B27" s="390">
        <v>313</v>
      </c>
      <c r="C27" s="238" t="s">
        <v>251</v>
      </c>
      <c r="D27" s="392" t="s">
        <v>252</v>
      </c>
      <c r="E27" s="393" t="s">
        <v>56</v>
      </c>
      <c r="F27" s="391">
        <v>0.47361111111111109</v>
      </c>
      <c r="G27" s="407"/>
      <c r="H27" s="408"/>
      <c r="I27" s="409">
        <v>1.4826388888888888E-3</v>
      </c>
      <c r="J27" s="410">
        <v>1.5069444444444442E-3</v>
      </c>
      <c r="K27" s="411"/>
      <c r="L27" s="409">
        <v>2.6759259259259258E-3</v>
      </c>
      <c r="M27" s="410">
        <v>2.3356481481481483E-3</v>
      </c>
      <c r="N27" s="411"/>
      <c r="O27" s="412"/>
      <c r="P27" s="413">
        <f t="shared" si="0"/>
        <v>8.0011574074074082E-3</v>
      </c>
      <c r="Q27" s="414">
        <f t="shared" si="1"/>
        <v>21</v>
      </c>
    </row>
    <row r="28" spans="1:20" s="406" customFormat="1" x14ac:dyDescent="0.2">
      <c r="A28" s="384">
        <v>68</v>
      </c>
      <c r="B28" s="387">
        <v>307</v>
      </c>
      <c r="C28" s="388" t="s">
        <v>124</v>
      </c>
      <c r="D28" s="394" t="s">
        <v>25</v>
      </c>
      <c r="E28" s="393" t="s">
        <v>67</v>
      </c>
      <c r="F28" s="391">
        <v>0.47152777777777777</v>
      </c>
      <c r="G28" s="412"/>
      <c r="H28" s="421"/>
      <c r="I28" s="418">
        <v>1.980324074074074E-3</v>
      </c>
      <c r="J28" s="422">
        <v>1.431712962962963E-3</v>
      </c>
      <c r="K28" s="417"/>
      <c r="L28" s="418">
        <v>2.4594907407407408E-3</v>
      </c>
      <c r="M28" s="422">
        <v>2.1921296296296298E-3</v>
      </c>
      <c r="N28" s="417"/>
      <c r="O28" s="412"/>
      <c r="P28" s="413">
        <f t="shared" si="0"/>
        <v>8.0636574074074083E-3</v>
      </c>
      <c r="Q28" s="414">
        <f t="shared" si="1"/>
        <v>22</v>
      </c>
      <c r="S28" s="406" t="s">
        <v>12</v>
      </c>
    </row>
    <row r="29" spans="1:20" s="406" customFormat="1" x14ac:dyDescent="0.2">
      <c r="A29" s="384">
        <v>271</v>
      </c>
      <c r="B29" s="387">
        <v>304</v>
      </c>
      <c r="C29" s="415" t="s">
        <v>239</v>
      </c>
      <c r="D29" s="415" t="s">
        <v>26</v>
      </c>
      <c r="E29" s="416" t="s">
        <v>67</v>
      </c>
      <c r="F29" s="391">
        <v>0.47013888888888888</v>
      </c>
      <c r="G29" s="407"/>
      <c r="H29" s="408"/>
      <c r="I29" s="409">
        <v>1.5983796296296295E-3</v>
      </c>
      <c r="J29" s="410">
        <v>1.5706018518518517E-3</v>
      </c>
      <c r="K29" s="411"/>
      <c r="L29" s="409">
        <v>2.5532407407407405E-3</v>
      </c>
      <c r="M29" s="410">
        <v>2.3726851851851851E-3</v>
      </c>
      <c r="N29" s="411"/>
      <c r="O29" s="412"/>
      <c r="P29" s="413">
        <f t="shared" si="0"/>
        <v>8.0949074074074066E-3</v>
      </c>
      <c r="Q29" s="414">
        <f t="shared" si="1"/>
        <v>23</v>
      </c>
      <c r="S29" s="406" t="s">
        <v>15</v>
      </c>
    </row>
    <row r="30" spans="1:20" s="406" customFormat="1" x14ac:dyDescent="0.2">
      <c r="A30" s="384">
        <v>772</v>
      </c>
      <c r="B30" s="390">
        <v>310</v>
      </c>
      <c r="C30" s="388" t="s">
        <v>133</v>
      </c>
      <c r="D30" s="250" t="s">
        <v>26</v>
      </c>
      <c r="E30" s="498" t="s">
        <v>134</v>
      </c>
      <c r="F30" s="391">
        <v>0.47291666666666665</v>
      </c>
      <c r="G30" s="407"/>
      <c r="H30" s="408"/>
      <c r="I30" s="409">
        <v>1.6319444444444445E-3</v>
      </c>
      <c r="J30" s="410">
        <v>1.6203703703703703E-3</v>
      </c>
      <c r="K30" s="411"/>
      <c r="L30" s="409">
        <v>2.5925925925925925E-3</v>
      </c>
      <c r="M30" s="410">
        <v>2.4976851851851853E-3</v>
      </c>
      <c r="N30" s="411"/>
      <c r="O30" s="412"/>
      <c r="P30" s="413">
        <f t="shared" si="0"/>
        <v>8.3425925925925924E-3</v>
      </c>
      <c r="Q30" s="414">
        <f t="shared" si="1"/>
        <v>24</v>
      </c>
    </row>
    <row r="31" spans="1:20" s="406" customFormat="1" x14ac:dyDescent="0.2">
      <c r="A31" s="384">
        <v>86</v>
      </c>
      <c r="B31" s="387">
        <v>305</v>
      </c>
      <c r="C31" s="492" t="s">
        <v>100</v>
      </c>
      <c r="D31" s="415" t="s">
        <v>26</v>
      </c>
      <c r="E31" s="494" t="s">
        <v>101</v>
      </c>
      <c r="F31" s="391">
        <v>0.47083333333333333</v>
      </c>
      <c r="G31" s="407"/>
      <c r="H31" s="408"/>
      <c r="I31" s="409">
        <v>1.7152777777777776E-3</v>
      </c>
      <c r="J31" s="410">
        <v>1.773148148148148E-3</v>
      </c>
      <c r="K31" s="411"/>
      <c r="L31" s="409">
        <v>2.9085648148148148E-3</v>
      </c>
      <c r="M31" s="410">
        <v>2.7141203703703702E-3</v>
      </c>
      <c r="N31" s="411"/>
      <c r="O31" s="412"/>
      <c r="P31" s="413">
        <f t="shared" si="0"/>
        <v>9.1111111111111115E-3</v>
      </c>
      <c r="Q31" s="414">
        <f t="shared" si="1"/>
        <v>25</v>
      </c>
    </row>
    <row r="32" spans="1:20" s="406" customFormat="1" x14ac:dyDescent="0.2">
      <c r="A32" s="384"/>
      <c r="B32" s="390">
        <v>315</v>
      </c>
      <c r="C32" s="388" t="s">
        <v>148</v>
      </c>
      <c r="D32" s="394" t="s">
        <v>26</v>
      </c>
      <c r="E32" s="420" t="s">
        <v>56</v>
      </c>
      <c r="F32" s="391">
        <v>0.47430555555555554</v>
      </c>
      <c r="G32" s="407"/>
      <c r="H32" s="408"/>
      <c r="I32" s="409">
        <v>1.673611111111111E-3</v>
      </c>
      <c r="J32" s="410">
        <v>1.650462962962963E-3</v>
      </c>
      <c r="K32" s="411"/>
      <c r="L32" s="409">
        <v>2.6307870370370374E-3</v>
      </c>
      <c r="M32" s="410">
        <v>2.4513888888888892E-3</v>
      </c>
      <c r="N32" s="411"/>
      <c r="O32" s="412" t="s">
        <v>17</v>
      </c>
      <c r="P32" s="413" t="str">
        <f t="shared" si="0"/>
        <v>XXXXX</v>
      </c>
      <c r="Q32" s="414" t="str">
        <f t="shared" si="1"/>
        <v>D</v>
      </c>
      <c r="T32" s="406" t="s">
        <v>25</v>
      </c>
    </row>
    <row r="33" spans="1:20" s="406" customFormat="1" x14ac:dyDescent="0.2">
      <c r="A33" s="384">
        <v>583</v>
      </c>
      <c r="B33" s="390">
        <v>321</v>
      </c>
      <c r="C33" s="425" t="s">
        <v>168</v>
      </c>
      <c r="D33" s="392" t="s">
        <v>58</v>
      </c>
      <c r="E33" s="424" t="s">
        <v>78</v>
      </c>
      <c r="F33" s="391">
        <v>0.47499999999999998</v>
      </c>
      <c r="G33" s="407"/>
      <c r="H33" s="408"/>
      <c r="I33" s="409">
        <v>1.3611111111111111E-3</v>
      </c>
      <c r="J33" s="410">
        <v>1.3611111111111111E-3</v>
      </c>
      <c r="K33" s="411"/>
      <c r="L33" s="409">
        <v>2.181712962962963E-3</v>
      </c>
      <c r="M33" s="410">
        <v>2.1377314814814813E-3</v>
      </c>
      <c r="N33" s="411"/>
      <c r="O33" s="412" t="s">
        <v>17</v>
      </c>
      <c r="P33" s="413" t="str">
        <f t="shared" si="0"/>
        <v>XXXXX</v>
      </c>
      <c r="Q33" s="414" t="str">
        <f t="shared" si="1"/>
        <v>D</v>
      </c>
    </row>
    <row r="34" spans="1:20" s="406" customFormat="1" x14ac:dyDescent="0.2">
      <c r="A34" s="384"/>
      <c r="B34" s="390">
        <v>329</v>
      </c>
      <c r="C34" s="162" t="s">
        <v>190</v>
      </c>
      <c r="D34" s="215" t="s">
        <v>36</v>
      </c>
      <c r="E34" s="496" t="s">
        <v>67</v>
      </c>
      <c r="F34" s="391">
        <v>0.47708333333333336</v>
      </c>
      <c r="G34" s="407"/>
      <c r="H34" s="408"/>
      <c r="I34" s="409"/>
      <c r="J34" s="410">
        <v>1.4837962962962962E-3</v>
      </c>
      <c r="K34" s="411"/>
      <c r="L34" s="409">
        <v>2.6481481481481482E-3</v>
      </c>
      <c r="M34" s="410">
        <v>2.3888888888888887E-3</v>
      </c>
      <c r="N34" s="411"/>
      <c r="O34" s="412" t="s">
        <v>17</v>
      </c>
      <c r="P34" s="413" t="str">
        <f t="shared" si="0"/>
        <v>XXXXX</v>
      </c>
      <c r="Q34" s="414" t="str">
        <f t="shared" si="1"/>
        <v>D</v>
      </c>
    </row>
    <row r="35" spans="1:20" s="406" customFormat="1" x14ac:dyDescent="0.2">
      <c r="A35" s="384">
        <v>711</v>
      </c>
      <c r="B35" s="390">
        <v>330</v>
      </c>
      <c r="C35" s="276" t="s">
        <v>256</v>
      </c>
      <c r="D35" s="215" t="s">
        <v>128</v>
      </c>
      <c r="E35" s="497" t="s">
        <v>56</v>
      </c>
      <c r="F35" s="391">
        <v>0.47708333333333336</v>
      </c>
      <c r="G35" s="407"/>
      <c r="H35" s="500"/>
      <c r="I35" s="409">
        <v>1.2627314814814814E-3</v>
      </c>
      <c r="J35" s="410"/>
      <c r="K35" s="411"/>
      <c r="L35" s="418">
        <v>2.0474537037037037E-3</v>
      </c>
      <c r="M35" s="422"/>
      <c r="N35" s="411"/>
      <c r="O35" s="412" t="s">
        <v>17</v>
      </c>
      <c r="P35" s="413" t="str">
        <f t="shared" si="0"/>
        <v>XXXXX</v>
      </c>
      <c r="Q35" s="414" t="str">
        <f t="shared" si="1"/>
        <v>D</v>
      </c>
      <c r="T35" s="406" t="s">
        <v>30</v>
      </c>
    </row>
    <row r="36" spans="1:20" s="406" customFormat="1" ht="13.5" thickBot="1" x14ac:dyDescent="0.25">
      <c r="A36" s="384">
        <v>692</v>
      </c>
      <c r="B36" s="490">
        <v>332</v>
      </c>
      <c r="C36" s="426" t="s">
        <v>194</v>
      </c>
      <c r="D36" s="427" t="s">
        <v>26</v>
      </c>
      <c r="E36" s="428" t="s">
        <v>78</v>
      </c>
      <c r="F36" s="429">
        <v>0.4777777777777778</v>
      </c>
      <c r="G36" s="430">
        <v>6.9444444444444447E-4</v>
      </c>
      <c r="H36" s="431"/>
      <c r="I36" s="432"/>
      <c r="J36" s="433">
        <v>1.4085648148148147E-3</v>
      </c>
      <c r="K36" s="434"/>
      <c r="L36" s="432">
        <v>2.359953703703704E-3</v>
      </c>
      <c r="M36" s="433">
        <v>2.138888888888889E-3</v>
      </c>
      <c r="N36" s="434"/>
      <c r="O36" s="435" t="s">
        <v>17</v>
      </c>
      <c r="P36" s="436" t="str">
        <f t="shared" si="0"/>
        <v>XXXXX</v>
      </c>
      <c r="Q36" s="437" t="str">
        <f t="shared" si="1"/>
        <v>D</v>
      </c>
    </row>
  </sheetData>
  <sortState xmlns:xlrd2="http://schemas.microsoft.com/office/spreadsheetml/2017/richdata2" ref="B7:Q36">
    <sortCondition ref="Q7:Q36"/>
  </sortState>
  <dataConsolidate/>
  <mergeCells count="15">
    <mergeCell ref="A5:A6"/>
    <mergeCell ref="D5:D6"/>
    <mergeCell ref="E5:E6"/>
    <mergeCell ref="D3:F3"/>
    <mergeCell ref="F5:F6"/>
    <mergeCell ref="C5:C6"/>
    <mergeCell ref="B5:B6"/>
    <mergeCell ref="P5:P6"/>
    <mergeCell ref="Q5:Q6"/>
    <mergeCell ref="G3:Q3"/>
    <mergeCell ref="G5:G6"/>
    <mergeCell ref="O5:O6"/>
    <mergeCell ref="I5:K5"/>
    <mergeCell ref="L5:N5"/>
    <mergeCell ref="H5:H6"/>
  </mergeCells>
  <dataValidations count="5">
    <dataValidation type="list" errorStyle="warning" allowBlank="1" showInputMessage="1" showErrorMessage="1" errorTitle="Chybné zadání" error="Vyber ze seznamu značku motocyklu. V případě, že se značka v seznamu nenachází kontaktujte autora programu." sqref="D11 D23" xr:uid="{00000000-0002-0000-0500-000000000000}">
      <formula1>$S$9:$S$10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33:D36 D23 D15:D21 D31 D25:D27 D12:D13 D7" xr:uid="{00000000-0002-0000-0500-000002000000}">
      <formula1>$S$15:$S$31</formula1>
    </dataValidation>
    <dataValidation type="time" errorStyle="warning" allowBlank="1" showInputMessage="1" showErrorMessage="1" errorTitle="Chybné zadání" error="Zadej čas ve tvaru mm:ss,0 !!!" sqref="H7:N9 H11:N36" xr:uid="{00000000-0002-0000-0500-000003000000}">
      <formula1>0</formula1>
      <formula2>0.0416666666666667</formula2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29:D30" xr:uid="{00000000-0002-0000-0500-000004000000}">
      <formula1>$S$17:$S$31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4" xr:uid="{7738EBEE-976D-4525-B3C2-43EB3302E9B3}">
      <formula1>$S$12:$S$13</formula1>
    </dataValidation>
  </dataValidations>
  <pageMargins left="0.39370078740157483" right="0.39370078740157483" top="0.39370078740157483" bottom="0.39370078740157483" header="0" footer="0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6"/>
  <sheetViews>
    <sheetView zoomScaleNormal="100" zoomScaleSheetLayoutView="75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B1" sqref="B1:Q16"/>
    </sheetView>
  </sheetViews>
  <sheetFormatPr defaultRowHeight="12.75" x14ac:dyDescent="0.2"/>
  <cols>
    <col min="1" max="1" width="5.42578125" style="17" hidden="1" customWidth="1"/>
    <col min="2" max="2" width="5.42578125" style="17" customWidth="1"/>
    <col min="3" max="3" width="24.42578125" style="17" customWidth="1"/>
    <col min="4" max="4" width="13.28515625" customWidth="1"/>
    <col min="5" max="6" width="7.28515625" style="3" customWidth="1"/>
    <col min="7" max="7" width="12.140625" customWidth="1"/>
    <col min="8" max="8" width="10.7109375" customWidth="1"/>
    <col min="9" max="10" width="7.28515625" customWidth="1"/>
    <col min="11" max="11" width="7.28515625" hidden="1" customWidth="1"/>
    <col min="12" max="13" width="7.28515625" customWidth="1"/>
    <col min="14" max="14" width="7.28515625" hidden="1" customWidth="1"/>
    <col min="15" max="15" width="25.7109375" bestFit="1" customWidth="1"/>
    <col min="16" max="16" width="12.140625" style="1" customWidth="1"/>
    <col min="17" max="17" width="7" customWidth="1"/>
    <col min="19" max="19" width="25.7109375" hidden="1" customWidth="1"/>
    <col min="20" max="20" width="12.7109375" hidden="1" customWidth="1"/>
  </cols>
  <sheetData>
    <row r="1" spans="1:20" x14ac:dyDescent="0.2">
      <c r="A1" s="14"/>
      <c r="B1" s="14"/>
      <c r="C1" s="14"/>
      <c r="D1" s="9">
        <v>45927</v>
      </c>
      <c r="E1" s="24"/>
      <c r="F1" s="24"/>
      <c r="G1" s="10"/>
      <c r="P1" s="4"/>
    </row>
    <row r="2" spans="1:20" ht="13.5" thickBot="1" x14ac:dyDescent="0.25">
      <c r="A2" s="14"/>
      <c r="B2" s="14"/>
      <c r="C2" s="14"/>
      <c r="R2" s="11"/>
    </row>
    <row r="3" spans="1:20" s="3" customFormat="1" ht="25.5" customHeight="1" thickBot="1" x14ac:dyDescent="0.25">
      <c r="A3" s="16"/>
      <c r="B3" s="16"/>
      <c r="C3" s="18" t="s">
        <v>5</v>
      </c>
      <c r="D3" s="544" t="s">
        <v>9</v>
      </c>
      <c r="E3" s="544"/>
      <c r="F3" s="546"/>
      <c r="G3" s="545" t="s">
        <v>10</v>
      </c>
      <c r="H3" s="587"/>
      <c r="I3" s="587"/>
      <c r="J3" s="587"/>
      <c r="K3" s="587"/>
      <c r="L3" s="587"/>
      <c r="M3" s="587"/>
      <c r="N3" s="587"/>
      <c r="O3" s="587"/>
      <c r="P3" s="587"/>
      <c r="Q3" s="588"/>
    </row>
    <row r="4" spans="1:20" ht="13.5" thickBot="1" x14ac:dyDescent="0.25"/>
    <row r="5" spans="1:20" s="2" customFormat="1" ht="15" customHeight="1" x14ac:dyDescent="0.2">
      <c r="A5" s="613" t="s">
        <v>4</v>
      </c>
      <c r="B5" s="615" t="s">
        <v>4</v>
      </c>
      <c r="C5" s="611" t="s">
        <v>0</v>
      </c>
      <c r="D5" s="562" t="s">
        <v>1</v>
      </c>
      <c r="E5" s="550" t="s">
        <v>2</v>
      </c>
      <c r="F5" s="547" t="s">
        <v>37</v>
      </c>
      <c r="G5" s="547" t="s">
        <v>38</v>
      </c>
      <c r="H5" s="547" t="s">
        <v>35</v>
      </c>
      <c r="I5" s="552" t="s">
        <v>18</v>
      </c>
      <c r="J5" s="553"/>
      <c r="K5" s="554"/>
      <c r="L5" s="552" t="s">
        <v>19</v>
      </c>
      <c r="M5" s="553"/>
      <c r="N5" s="554"/>
      <c r="O5" s="547" t="s">
        <v>17</v>
      </c>
      <c r="P5" s="555" t="s">
        <v>45</v>
      </c>
      <c r="Q5" s="547" t="s">
        <v>3</v>
      </c>
    </row>
    <row r="6" spans="1:20" ht="15" customHeight="1" thickBot="1" x14ac:dyDescent="0.25">
      <c r="A6" s="614"/>
      <c r="B6" s="616"/>
      <c r="C6" s="612"/>
      <c r="D6" s="563"/>
      <c r="E6" s="551"/>
      <c r="F6" s="549"/>
      <c r="G6" s="548"/>
      <c r="H6" s="549"/>
      <c r="I6" s="5" t="s">
        <v>6</v>
      </c>
      <c r="J6" s="6" t="s">
        <v>7</v>
      </c>
      <c r="K6" s="7" t="s">
        <v>20</v>
      </c>
      <c r="L6" s="5" t="s">
        <v>6</v>
      </c>
      <c r="M6" s="6" t="s">
        <v>7</v>
      </c>
      <c r="N6" s="7" t="s">
        <v>20</v>
      </c>
      <c r="O6" s="548"/>
      <c r="P6" s="556"/>
      <c r="Q6" s="589"/>
      <c r="S6" t="s">
        <v>11</v>
      </c>
    </row>
    <row r="7" spans="1:20" s="203" customFormat="1" x14ac:dyDescent="0.2">
      <c r="A7" s="315">
        <v>3</v>
      </c>
      <c r="B7" s="290">
        <v>207</v>
      </c>
      <c r="C7" s="501" t="s">
        <v>223</v>
      </c>
      <c r="D7" s="503" t="s">
        <v>26</v>
      </c>
      <c r="E7" s="506" t="s">
        <v>153</v>
      </c>
      <c r="F7" s="292">
        <v>0.4513888888888889</v>
      </c>
      <c r="G7" s="293"/>
      <c r="H7" s="294"/>
      <c r="I7" s="231">
        <v>1.1678240740740742E-3</v>
      </c>
      <c r="J7" s="232">
        <v>1.2789351851851853E-3</v>
      </c>
      <c r="K7" s="295"/>
      <c r="L7" s="231">
        <v>1.9444444444444444E-3</v>
      </c>
      <c r="M7" s="232">
        <v>1.8784722222222223E-3</v>
      </c>
      <c r="N7" s="197"/>
      <c r="O7" s="296"/>
      <c r="P7" s="297">
        <f t="shared" ref="P7:P16" si="0">IF(OR(H7&gt;TIME(0,30,0),O7&lt;&gt;""),"XXXXX",SUM(G7:N7))</f>
        <v>6.2696759259259268E-3</v>
      </c>
      <c r="Q7" s="298">
        <f t="shared" ref="Q7:Q16" si="1">IF(OR(H7&gt;TIME(0,30,0),O7&lt;&gt;""),"D",RANK(P7,$P$7:$P$16,40))</f>
        <v>1</v>
      </c>
    </row>
    <row r="8" spans="1:20" s="203" customFormat="1" x14ac:dyDescent="0.2">
      <c r="A8" s="315"/>
      <c r="B8" s="299">
        <v>208</v>
      </c>
      <c r="C8" s="205" t="s">
        <v>225</v>
      </c>
      <c r="D8" s="164" t="s">
        <v>65</v>
      </c>
      <c r="E8" s="181" t="s">
        <v>78</v>
      </c>
      <c r="F8" s="211">
        <v>0.45208333333333334</v>
      </c>
      <c r="G8" s="300"/>
      <c r="H8" s="208"/>
      <c r="I8" s="244">
        <v>1.1898148148148148E-3</v>
      </c>
      <c r="J8" s="245">
        <v>1.1898148148148148E-3</v>
      </c>
      <c r="K8" s="209"/>
      <c r="L8" s="244">
        <v>1.9861111111111112E-3</v>
      </c>
      <c r="M8" s="245">
        <v>1.9097222222222222E-3</v>
      </c>
      <c r="N8" s="209"/>
      <c r="O8" s="176"/>
      <c r="P8" s="301">
        <f t="shared" si="0"/>
        <v>6.2754629629629636E-3</v>
      </c>
      <c r="Q8" s="302">
        <f t="shared" si="1"/>
        <v>2</v>
      </c>
      <c r="S8" s="203" t="s">
        <v>13</v>
      </c>
      <c r="T8" s="203" t="s">
        <v>29</v>
      </c>
    </row>
    <row r="9" spans="1:20" s="203" customFormat="1" x14ac:dyDescent="0.2">
      <c r="A9" s="315"/>
      <c r="B9" s="299">
        <v>201</v>
      </c>
      <c r="C9" s="205" t="s">
        <v>57</v>
      </c>
      <c r="D9" s="164" t="s">
        <v>58</v>
      </c>
      <c r="E9" s="181" t="s">
        <v>49</v>
      </c>
      <c r="F9" s="211">
        <v>0.46805555555555556</v>
      </c>
      <c r="G9" s="300"/>
      <c r="H9" s="208"/>
      <c r="I9" s="244">
        <v>1.2569444444444444E-3</v>
      </c>
      <c r="J9" s="245">
        <v>1.3136574074074075E-3</v>
      </c>
      <c r="K9" s="209"/>
      <c r="L9" s="244">
        <v>2.0717592592592593E-3</v>
      </c>
      <c r="M9" s="245">
        <v>2.0046296296296296E-3</v>
      </c>
      <c r="N9" s="209"/>
      <c r="O9" s="176"/>
      <c r="P9" s="301">
        <f t="shared" si="0"/>
        <v>6.6469907407407406E-3</v>
      </c>
      <c r="Q9" s="302">
        <f t="shared" si="1"/>
        <v>3</v>
      </c>
      <c r="T9" s="203" t="s">
        <v>21</v>
      </c>
    </row>
    <row r="10" spans="1:20" s="203" customFormat="1" x14ac:dyDescent="0.2">
      <c r="A10" s="315"/>
      <c r="B10" s="299">
        <v>203</v>
      </c>
      <c r="C10" s="164" t="s">
        <v>132</v>
      </c>
      <c r="D10" s="303" t="s">
        <v>26</v>
      </c>
      <c r="E10" s="304" t="s">
        <v>49</v>
      </c>
      <c r="F10" s="305">
        <v>0.46875</v>
      </c>
      <c r="G10" s="300"/>
      <c r="H10" s="208"/>
      <c r="I10" s="244">
        <v>1.2800925925925924E-3</v>
      </c>
      <c r="J10" s="245">
        <v>1.2951388888888889E-3</v>
      </c>
      <c r="K10" s="209"/>
      <c r="L10" s="244">
        <v>2.383101851851852E-3</v>
      </c>
      <c r="M10" s="245">
        <v>2.0740740740740741E-3</v>
      </c>
      <c r="N10" s="209"/>
      <c r="O10" s="176"/>
      <c r="P10" s="301">
        <f t="shared" si="0"/>
        <v>7.0324074074074074E-3</v>
      </c>
      <c r="Q10" s="302">
        <f t="shared" si="1"/>
        <v>4</v>
      </c>
      <c r="T10" s="203" t="s">
        <v>36</v>
      </c>
    </row>
    <row r="11" spans="1:20" s="203" customFormat="1" x14ac:dyDescent="0.2">
      <c r="A11" s="315">
        <v>43</v>
      </c>
      <c r="B11" s="299">
        <v>205</v>
      </c>
      <c r="C11" s="307" t="s">
        <v>242</v>
      </c>
      <c r="D11" s="505" t="s">
        <v>94</v>
      </c>
      <c r="E11" s="181" t="s">
        <v>49</v>
      </c>
      <c r="F11" s="211">
        <v>0.46875</v>
      </c>
      <c r="G11" s="300"/>
      <c r="H11" s="208"/>
      <c r="I11" s="327">
        <v>1.445601851851852E-3</v>
      </c>
      <c r="J11" s="328">
        <v>1.3842592592592591E-3</v>
      </c>
      <c r="K11" s="309"/>
      <c r="L11" s="327">
        <v>2.3912037037037035E-3</v>
      </c>
      <c r="M11" s="328">
        <v>2.1909722222222222E-3</v>
      </c>
      <c r="N11" s="309"/>
      <c r="O11" s="176"/>
      <c r="P11" s="301">
        <f t="shared" si="0"/>
        <v>7.4120370370370364E-3</v>
      </c>
      <c r="Q11" s="302">
        <f t="shared" si="1"/>
        <v>5</v>
      </c>
      <c r="S11" s="203" t="s">
        <v>15</v>
      </c>
      <c r="T11" s="203" t="s">
        <v>26</v>
      </c>
    </row>
    <row r="12" spans="1:20" s="203" customFormat="1" x14ac:dyDescent="0.2">
      <c r="A12" s="315">
        <v>81</v>
      </c>
      <c r="B12" s="299">
        <v>206</v>
      </c>
      <c r="C12" s="205" t="s">
        <v>219</v>
      </c>
      <c r="D12" s="263" t="s">
        <v>26</v>
      </c>
      <c r="E12" s="308" t="s">
        <v>49</v>
      </c>
      <c r="F12" s="211">
        <v>0.44791666666666669</v>
      </c>
      <c r="G12" s="300"/>
      <c r="H12" s="208"/>
      <c r="I12" s="244">
        <v>1.5034722222222222E-3</v>
      </c>
      <c r="J12" s="245">
        <v>1.5046296296296296E-3</v>
      </c>
      <c r="K12" s="209"/>
      <c r="L12" s="244">
        <v>2.6724537037037038E-3</v>
      </c>
      <c r="M12" s="245">
        <v>2.409722222222222E-3</v>
      </c>
      <c r="N12" s="209"/>
      <c r="O12" s="247"/>
      <c r="P12" s="301">
        <f t="shared" si="0"/>
        <v>8.0902777777777778E-3</v>
      </c>
      <c r="Q12" s="302">
        <f t="shared" si="1"/>
        <v>6</v>
      </c>
      <c r="S12" s="203" t="s">
        <v>16</v>
      </c>
      <c r="T12" s="203" t="s">
        <v>23</v>
      </c>
    </row>
    <row r="13" spans="1:20" s="203" customFormat="1" x14ac:dyDescent="0.2">
      <c r="A13" s="315"/>
      <c r="B13" s="299">
        <v>204</v>
      </c>
      <c r="C13" s="502" t="s">
        <v>238</v>
      </c>
      <c r="D13" s="163" t="s">
        <v>26</v>
      </c>
      <c r="E13" s="508" t="s">
        <v>49</v>
      </c>
      <c r="F13" s="211">
        <v>0.45902777777777776</v>
      </c>
      <c r="G13" s="300"/>
      <c r="H13" s="208"/>
      <c r="I13" s="244">
        <v>1.5659722222222223E-3</v>
      </c>
      <c r="J13" s="245">
        <v>1.6574074074074074E-3</v>
      </c>
      <c r="K13" s="209"/>
      <c r="L13" s="244">
        <v>2.5821759259259257E-3</v>
      </c>
      <c r="M13" s="245">
        <v>2.5300925925925925E-3</v>
      </c>
      <c r="N13" s="209"/>
      <c r="O13" s="176"/>
      <c r="P13" s="301">
        <f t="shared" si="0"/>
        <v>8.3356481481481476E-3</v>
      </c>
      <c r="Q13" s="302">
        <f t="shared" si="1"/>
        <v>7</v>
      </c>
    </row>
    <row r="14" spans="1:20" s="203" customFormat="1" x14ac:dyDescent="0.2">
      <c r="A14" s="315">
        <v>22</v>
      </c>
      <c r="B14" s="299">
        <v>200</v>
      </c>
      <c r="C14" s="205" t="s">
        <v>53</v>
      </c>
      <c r="D14" s="263" t="s">
        <v>26</v>
      </c>
      <c r="E14" s="486" t="s">
        <v>49</v>
      </c>
      <c r="F14" s="211">
        <v>0.46736111111111112</v>
      </c>
      <c r="G14" s="300"/>
      <c r="H14" s="208"/>
      <c r="I14" s="244">
        <v>1.6365740740740741E-3</v>
      </c>
      <c r="J14" s="245">
        <v>1.6898148148148148E-3</v>
      </c>
      <c r="K14" s="209"/>
      <c r="L14" s="244">
        <v>2.5775462962962961E-3</v>
      </c>
      <c r="M14" s="245">
        <v>2.6041666666666665E-3</v>
      </c>
      <c r="N14" s="209"/>
      <c r="O14" s="176"/>
      <c r="P14" s="301">
        <f t="shared" si="0"/>
        <v>8.5081018518518518E-3</v>
      </c>
      <c r="Q14" s="302">
        <f t="shared" si="1"/>
        <v>8</v>
      </c>
    </row>
    <row r="15" spans="1:20" s="203" customFormat="1" x14ac:dyDescent="0.2">
      <c r="A15" s="315"/>
      <c r="B15" s="299">
        <v>209</v>
      </c>
      <c r="C15" s="164" t="s">
        <v>227</v>
      </c>
      <c r="D15" s="263" t="s">
        <v>26</v>
      </c>
      <c r="E15" s="181" t="s">
        <v>153</v>
      </c>
      <c r="F15" s="211">
        <v>0.45277777777777778</v>
      </c>
      <c r="G15" s="300"/>
      <c r="H15" s="208">
        <v>5.5555555555555558E-3</v>
      </c>
      <c r="I15" s="244">
        <v>1.3206018518518519E-3</v>
      </c>
      <c r="J15" s="245">
        <v>1.3703703703703705E-3</v>
      </c>
      <c r="K15" s="209"/>
      <c r="L15" s="244">
        <v>2.3460648148148147E-3</v>
      </c>
      <c r="M15" s="245">
        <v>2.1898148148148146E-3</v>
      </c>
      <c r="N15" s="209"/>
      <c r="O15" s="176"/>
      <c r="P15" s="301">
        <f t="shared" si="0"/>
        <v>1.2782407407407407E-2</v>
      </c>
      <c r="Q15" s="302">
        <f t="shared" si="1"/>
        <v>9</v>
      </c>
    </row>
    <row r="16" spans="1:20" s="203" customFormat="1" ht="13.5" thickBot="1" x14ac:dyDescent="0.25">
      <c r="A16" s="315"/>
      <c r="B16" s="310">
        <v>202</v>
      </c>
      <c r="C16" s="281" t="s">
        <v>79</v>
      </c>
      <c r="D16" s="504" t="s">
        <v>22</v>
      </c>
      <c r="E16" s="507" t="s">
        <v>80</v>
      </c>
      <c r="F16" s="311">
        <v>0.46805555555555556</v>
      </c>
      <c r="G16" s="312"/>
      <c r="H16" s="221"/>
      <c r="I16" s="254">
        <v>1.8819444444444443E-3</v>
      </c>
      <c r="J16" s="255">
        <v>1.9826388888888888E-3</v>
      </c>
      <c r="K16" s="222"/>
      <c r="L16" s="254">
        <v>2.8935185185185184E-3</v>
      </c>
      <c r="M16" s="255"/>
      <c r="N16" s="222"/>
      <c r="O16" s="257" t="s">
        <v>17</v>
      </c>
      <c r="P16" s="313" t="str">
        <f t="shared" si="0"/>
        <v>XXXXX</v>
      </c>
      <c r="Q16" s="314" t="str">
        <f t="shared" si="1"/>
        <v>D</v>
      </c>
    </row>
  </sheetData>
  <sortState xmlns:xlrd2="http://schemas.microsoft.com/office/spreadsheetml/2017/richdata2" ref="B7:Q16">
    <sortCondition ref="Q7:Q16"/>
  </sortState>
  <dataConsolidate/>
  <mergeCells count="15">
    <mergeCell ref="D3:F3"/>
    <mergeCell ref="F5:F6"/>
    <mergeCell ref="C5:C6"/>
    <mergeCell ref="A5:A6"/>
    <mergeCell ref="D5:D6"/>
    <mergeCell ref="E5:E6"/>
    <mergeCell ref="B5:B6"/>
    <mergeCell ref="H5:H6"/>
    <mergeCell ref="P5:P6"/>
    <mergeCell ref="Q5:Q6"/>
    <mergeCell ref="G3:Q3"/>
    <mergeCell ref="G5:G6"/>
    <mergeCell ref="O5:O6"/>
    <mergeCell ref="I5:K5"/>
    <mergeCell ref="L5:N5"/>
  </mergeCells>
  <phoneticPr fontId="0" type="noConversion"/>
  <dataValidations count="4">
    <dataValidation type="time" errorStyle="warning" allowBlank="1" showInputMessage="1" showErrorMessage="1" errorTitle="Chybné zadání" error="Zadej čas ve tvaru mm:ss,0 !!!" sqref="G7:N16" xr:uid="{00000000-0002-0000-0600-000000000000}">
      <formula1>0</formula1>
      <formula2>0.0416666666666667</formula2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4" xr:uid="{00000000-0002-0000-0600-000001000000}">
      <formula1>$S$7:$S$15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2" xr:uid="{00000000-0002-0000-0600-000002000000}">
      <formula1>$S$17:$S$21</formula1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14" xr:uid="{00000000-0002-0000-0600-000003000000}">
      <formula1>$S$17:$S$23</formula1>
    </dataValidation>
  </dataValidations>
  <pageMargins left="0.39370078740157483" right="0.39370078740157483" top="0.39370078740157483" bottom="0.39370078740157483" header="0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5"/>
  <sheetViews>
    <sheetView topLeftCell="B1" workbookViewId="0">
      <selection activeCell="D16" sqref="D16"/>
    </sheetView>
  </sheetViews>
  <sheetFormatPr defaultColWidth="8.85546875" defaultRowHeight="12.75" x14ac:dyDescent="0.2"/>
  <cols>
    <col min="1" max="1" width="5.42578125" style="63" hidden="1" customWidth="1"/>
    <col min="2" max="2" width="5.42578125" style="63" customWidth="1"/>
    <col min="3" max="3" width="24.42578125" style="63" customWidth="1"/>
    <col min="4" max="4" width="13.28515625" style="63" customWidth="1"/>
    <col min="5" max="5" width="7.28515625" style="69" customWidth="1"/>
    <col min="6" max="6" width="7.28515625" style="63" customWidth="1"/>
    <col min="7" max="7" width="12.140625" style="63" customWidth="1"/>
    <col min="8" max="8" width="10.7109375" style="63" customWidth="1"/>
    <col min="9" max="12" width="7.28515625" style="63" customWidth="1"/>
    <col min="13" max="13" width="25.7109375" style="63" bestFit="1" customWidth="1"/>
    <col min="14" max="14" width="12.140625" style="70" customWidth="1"/>
    <col min="15" max="15" width="6.28515625" style="63" customWidth="1"/>
    <col min="16" max="16" width="8.85546875" style="63"/>
    <col min="17" max="17" width="25.7109375" style="63" hidden="1" customWidth="1"/>
    <col min="18" max="18" width="12.7109375" style="63" hidden="1" customWidth="1"/>
    <col min="19" max="16384" width="8.85546875" style="63"/>
  </cols>
  <sheetData>
    <row r="1" spans="1:29" x14ac:dyDescent="0.2">
      <c r="D1" s="64">
        <v>45927</v>
      </c>
      <c r="E1" s="65"/>
      <c r="F1" s="66"/>
      <c r="G1" s="67"/>
      <c r="N1" s="68"/>
    </row>
    <row r="2" spans="1:29" ht="13.5" thickBot="1" x14ac:dyDescent="0.25">
      <c r="P2" s="71"/>
    </row>
    <row r="3" spans="1:29" s="69" customFormat="1" ht="25.5" customHeight="1" thickBot="1" x14ac:dyDescent="0.25">
      <c r="A3" s="72"/>
      <c r="B3" s="72"/>
      <c r="C3" s="73" t="s">
        <v>5</v>
      </c>
      <c r="D3" s="618" t="s">
        <v>39</v>
      </c>
      <c r="E3" s="618"/>
      <c r="F3" s="619"/>
      <c r="G3" s="617" t="s">
        <v>40</v>
      </c>
      <c r="H3" s="618"/>
      <c r="I3" s="618"/>
      <c r="J3" s="618"/>
      <c r="K3" s="618"/>
      <c r="L3" s="618"/>
      <c r="M3" s="618"/>
      <c r="N3" s="618"/>
      <c r="O3" s="619"/>
      <c r="P3" s="74"/>
      <c r="Q3" s="74"/>
      <c r="R3" s="74"/>
      <c r="S3" s="74"/>
      <c r="T3" s="74"/>
      <c r="U3" s="74"/>
      <c r="V3" s="74"/>
      <c r="W3" s="74"/>
      <c r="AC3" s="71"/>
    </row>
    <row r="4" spans="1:29" ht="13.5" thickBot="1" x14ac:dyDescent="0.25">
      <c r="A4" s="75"/>
    </row>
    <row r="5" spans="1:29" s="76" customFormat="1" ht="15" customHeight="1" x14ac:dyDescent="0.2">
      <c r="A5" s="631"/>
      <c r="B5" s="638" t="s">
        <v>4</v>
      </c>
      <c r="C5" s="633" t="s">
        <v>0</v>
      </c>
      <c r="D5" s="635" t="s">
        <v>1</v>
      </c>
      <c r="E5" s="620" t="s">
        <v>2</v>
      </c>
      <c r="F5" s="620" t="s">
        <v>37</v>
      </c>
      <c r="G5" s="620" t="s">
        <v>38</v>
      </c>
      <c r="H5" s="620" t="s">
        <v>35</v>
      </c>
      <c r="I5" s="622" t="s">
        <v>18</v>
      </c>
      <c r="J5" s="623"/>
      <c r="K5" s="622" t="s">
        <v>19</v>
      </c>
      <c r="L5" s="625"/>
      <c r="M5" s="626" t="s">
        <v>17</v>
      </c>
      <c r="N5" s="628" t="s">
        <v>45</v>
      </c>
      <c r="O5" s="620" t="s">
        <v>3</v>
      </c>
    </row>
    <row r="6" spans="1:29" ht="15" customHeight="1" thickBot="1" x14ac:dyDescent="0.25">
      <c r="A6" s="632"/>
      <c r="B6" s="639"/>
      <c r="C6" s="634"/>
      <c r="D6" s="636"/>
      <c r="E6" s="637"/>
      <c r="F6" s="621"/>
      <c r="G6" s="624"/>
      <c r="H6" s="621"/>
      <c r="I6" s="77" t="s">
        <v>6</v>
      </c>
      <c r="J6" s="78" t="s">
        <v>7</v>
      </c>
      <c r="K6" s="77" t="s">
        <v>6</v>
      </c>
      <c r="L6" s="79" t="s">
        <v>7</v>
      </c>
      <c r="M6" s="627"/>
      <c r="N6" s="629"/>
      <c r="O6" s="630"/>
      <c r="Q6" s="63" t="s">
        <v>11</v>
      </c>
    </row>
    <row r="7" spans="1:29" s="273" customFormat="1" x14ac:dyDescent="0.2">
      <c r="A7" s="261"/>
      <c r="B7" s="262">
        <v>2</v>
      </c>
      <c r="C7" s="263" t="s">
        <v>110</v>
      </c>
      <c r="D7" s="205" t="s">
        <v>24</v>
      </c>
      <c r="E7" s="264" t="s">
        <v>70</v>
      </c>
      <c r="F7" s="265">
        <v>0.41666666666666669</v>
      </c>
      <c r="G7" s="266"/>
      <c r="H7" s="267"/>
      <c r="I7" s="336">
        <v>2.2465277777777778E-3</v>
      </c>
      <c r="J7" s="268"/>
      <c r="K7" s="333">
        <v>3.2500000000000003E-3</v>
      </c>
      <c r="L7" s="269"/>
      <c r="M7" s="270"/>
      <c r="N7" s="271">
        <f t="shared" ref="N7:N13" si="0">IF(OR(H7&gt;TIME(0,30,0),M7&lt;&gt;""),"XXXXX",SUM(G7:L7))</f>
        <v>5.4965277777777781E-3</v>
      </c>
      <c r="O7" s="272">
        <f t="shared" ref="O7:O13" si="1">IF(OR(H7&gt;TIME(0,30,0),M7&lt;&gt;""),"D",RANK(N7,$N$7:$N$15,40))</f>
        <v>1</v>
      </c>
    </row>
    <row r="8" spans="1:29" s="273" customFormat="1" x14ac:dyDescent="0.2">
      <c r="A8" s="261"/>
      <c r="B8" s="262">
        <v>3</v>
      </c>
      <c r="C8" s="154" t="s">
        <v>111</v>
      </c>
      <c r="D8" s="155" t="s">
        <v>24</v>
      </c>
      <c r="E8" s="274" t="s">
        <v>70</v>
      </c>
      <c r="F8" s="265">
        <v>0.41736111111111113</v>
      </c>
      <c r="G8" s="266"/>
      <c r="H8" s="267"/>
      <c r="I8" s="336">
        <v>2.1458333333333334E-3</v>
      </c>
      <c r="J8" s="268"/>
      <c r="K8" s="333">
        <v>4.2951388888888891E-3</v>
      </c>
      <c r="L8" s="269"/>
      <c r="M8" s="270"/>
      <c r="N8" s="271">
        <f t="shared" si="0"/>
        <v>6.4409722222222229E-3</v>
      </c>
      <c r="O8" s="272">
        <f t="shared" si="1"/>
        <v>2</v>
      </c>
    </row>
    <row r="9" spans="1:29" s="273" customFormat="1" x14ac:dyDescent="0.2">
      <c r="A9" s="275"/>
      <c r="B9" s="262">
        <v>10</v>
      </c>
      <c r="C9" s="164" t="s">
        <v>215</v>
      </c>
      <c r="D9" s="279" t="s">
        <v>24</v>
      </c>
      <c r="E9" s="280" t="s">
        <v>70</v>
      </c>
      <c r="F9" s="265">
        <v>0.41875000000000001</v>
      </c>
      <c r="G9" s="266"/>
      <c r="H9" s="267">
        <v>6.9444444444444447E-4</v>
      </c>
      <c r="I9" s="336">
        <v>2.0532407407407409E-3</v>
      </c>
      <c r="J9" s="268"/>
      <c r="K9" s="333">
        <v>4.0682870370370369E-3</v>
      </c>
      <c r="L9" s="269"/>
      <c r="M9" s="247"/>
      <c r="N9" s="271">
        <f t="shared" si="0"/>
        <v>6.8159722222222224E-3</v>
      </c>
      <c r="O9" s="272">
        <f t="shared" si="1"/>
        <v>3</v>
      </c>
      <c r="Q9" s="273" t="s">
        <v>16</v>
      </c>
      <c r="R9" s="273" t="s">
        <v>34</v>
      </c>
    </row>
    <row r="10" spans="1:29" s="273" customFormat="1" x14ac:dyDescent="0.2">
      <c r="A10" s="278"/>
      <c r="B10" s="262">
        <v>5</v>
      </c>
      <c r="C10" s="276" t="s">
        <v>211</v>
      </c>
      <c r="D10" s="277" t="s">
        <v>144</v>
      </c>
      <c r="E10" s="274" t="s">
        <v>70</v>
      </c>
      <c r="F10" s="265">
        <v>0.41805555555555557</v>
      </c>
      <c r="G10" s="266"/>
      <c r="H10" s="267">
        <v>1.1111111111111112E-2</v>
      </c>
      <c r="I10" s="336">
        <v>2.421296296296296E-3</v>
      </c>
      <c r="J10" s="268"/>
      <c r="K10" s="333">
        <v>5.0034722222222225E-3</v>
      </c>
      <c r="L10" s="269"/>
      <c r="M10" s="270"/>
      <c r="N10" s="271">
        <f t="shared" si="0"/>
        <v>1.8535879629629631E-2</v>
      </c>
      <c r="O10" s="272">
        <f t="shared" si="1"/>
        <v>4</v>
      </c>
    </row>
    <row r="11" spans="1:29" s="273" customFormat="1" x14ac:dyDescent="0.2">
      <c r="A11" s="278"/>
      <c r="B11" s="262">
        <v>4</v>
      </c>
      <c r="C11" s="276" t="s">
        <v>147</v>
      </c>
      <c r="D11" s="155" t="s">
        <v>24</v>
      </c>
      <c r="E11" s="274" t="s">
        <v>70</v>
      </c>
      <c r="F11" s="265">
        <v>0.41736111111111113</v>
      </c>
      <c r="G11" s="266"/>
      <c r="H11" s="267"/>
      <c r="I11" s="336"/>
      <c r="J11" s="268"/>
      <c r="K11" s="333"/>
      <c r="L11" s="269"/>
      <c r="M11" s="247" t="s">
        <v>17</v>
      </c>
      <c r="N11" s="271" t="str">
        <f t="shared" si="0"/>
        <v>XXXXX</v>
      </c>
      <c r="O11" s="272" t="str">
        <f t="shared" si="1"/>
        <v>D</v>
      </c>
    </row>
    <row r="12" spans="1:29" s="273" customFormat="1" x14ac:dyDescent="0.2">
      <c r="A12" s="278"/>
      <c r="B12" s="510">
        <v>6</v>
      </c>
      <c r="C12" s="162" t="s">
        <v>234</v>
      </c>
      <c r="D12" s="277" t="s">
        <v>24</v>
      </c>
      <c r="E12" s="274" t="s">
        <v>70</v>
      </c>
      <c r="F12" s="265">
        <v>0.41805555555555557</v>
      </c>
      <c r="G12" s="266"/>
      <c r="H12" s="267"/>
      <c r="I12" s="336">
        <v>3.1724537037037038E-3</v>
      </c>
      <c r="J12" s="268"/>
      <c r="K12" s="333">
        <v>7.5995370370370375E-3</v>
      </c>
      <c r="L12" s="269"/>
      <c r="M12" s="247" t="s">
        <v>17</v>
      </c>
      <c r="N12" s="271" t="str">
        <f t="shared" si="0"/>
        <v>XXXXX</v>
      </c>
      <c r="O12" s="272" t="str">
        <f t="shared" si="1"/>
        <v>D</v>
      </c>
    </row>
    <row r="13" spans="1:29" s="273" customFormat="1" ht="13.5" thickBot="1" x14ac:dyDescent="0.25">
      <c r="B13" s="509">
        <v>7</v>
      </c>
      <c r="C13" s="281" t="s">
        <v>235</v>
      </c>
      <c r="D13" s="282" t="s">
        <v>24</v>
      </c>
      <c r="E13" s="283" t="s">
        <v>70</v>
      </c>
      <c r="F13" s="284">
        <v>0.41875000000000001</v>
      </c>
      <c r="G13" s="285"/>
      <c r="H13" s="286"/>
      <c r="I13" s="442">
        <v>5.2870370370370371E-3</v>
      </c>
      <c r="J13" s="287"/>
      <c r="K13" s="443">
        <v>1.0004629629629629E-2</v>
      </c>
      <c r="L13" s="288"/>
      <c r="M13" s="289" t="s">
        <v>17</v>
      </c>
      <c r="N13" s="271" t="str">
        <f t="shared" si="0"/>
        <v>XXXXX</v>
      </c>
      <c r="O13" s="272" t="str">
        <f t="shared" si="1"/>
        <v>D</v>
      </c>
    </row>
    <row r="14" spans="1:29" x14ac:dyDescent="0.2">
      <c r="B14" s="98"/>
      <c r="C14" s="98"/>
      <c r="D14" s="98"/>
      <c r="E14" s="99"/>
      <c r="F14" s="98"/>
      <c r="G14" s="100"/>
      <c r="H14" s="101"/>
      <c r="I14" s="102"/>
      <c r="J14" s="100"/>
      <c r="K14" s="100"/>
      <c r="L14" s="100"/>
      <c r="M14" s="98"/>
      <c r="N14" s="103"/>
      <c r="O14" s="104"/>
    </row>
    <row r="15" spans="1:29" x14ac:dyDescent="0.2">
      <c r="B15" s="105"/>
      <c r="F15" s="106"/>
      <c r="G15" s="107"/>
      <c r="H15" s="108"/>
      <c r="I15" s="107"/>
      <c r="J15" s="107"/>
      <c r="K15" s="107"/>
      <c r="L15" s="107"/>
      <c r="N15" s="109"/>
      <c r="O15" s="110"/>
    </row>
  </sheetData>
  <sortState xmlns:xlrd2="http://schemas.microsoft.com/office/spreadsheetml/2017/richdata2" ref="B7:O13">
    <sortCondition ref="O7:O13"/>
  </sortState>
  <mergeCells count="15">
    <mergeCell ref="A5:A6"/>
    <mergeCell ref="C5:C6"/>
    <mergeCell ref="D5:D6"/>
    <mergeCell ref="E5:E6"/>
    <mergeCell ref="B5:B6"/>
    <mergeCell ref="G3:O3"/>
    <mergeCell ref="H5:H6"/>
    <mergeCell ref="I5:J5"/>
    <mergeCell ref="F5:F6"/>
    <mergeCell ref="G5:G6"/>
    <mergeCell ref="K5:L5"/>
    <mergeCell ref="M5:M6"/>
    <mergeCell ref="N5:N6"/>
    <mergeCell ref="O5:O6"/>
    <mergeCell ref="D3:F3"/>
  </mergeCells>
  <phoneticPr fontId="0" type="noConversion"/>
  <dataValidations count="1">
    <dataValidation type="time" errorStyle="warning" allowBlank="1" showInputMessage="1" showErrorMessage="1" errorTitle="Chybné zadání" error="Zadej čas ve tvaru mm:ss,0 !!!" sqref="G7:L15" xr:uid="{00000000-0002-0000-0700-000000000000}">
      <formula1>0</formula1>
      <formula2>0.0416666666666667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1"/>
  <sheetViews>
    <sheetView topLeftCell="B1" workbookViewId="0">
      <selection activeCell="G29" sqref="G29"/>
    </sheetView>
  </sheetViews>
  <sheetFormatPr defaultColWidth="8.85546875" defaultRowHeight="12.75" x14ac:dyDescent="0.2"/>
  <cols>
    <col min="1" max="1" width="5.42578125" style="63" hidden="1" customWidth="1"/>
    <col min="2" max="2" width="5.42578125" style="63" customWidth="1"/>
    <col min="3" max="3" width="24.42578125" style="63" customWidth="1"/>
    <col min="4" max="4" width="13.28515625" style="63" customWidth="1"/>
    <col min="5" max="5" width="7.28515625" style="69" customWidth="1"/>
    <col min="6" max="6" width="7.28515625" style="63" customWidth="1"/>
    <col min="7" max="7" width="12.140625" style="63" customWidth="1"/>
    <col min="8" max="8" width="10.7109375" style="63" customWidth="1"/>
    <col min="9" max="12" width="7.28515625" style="63" customWidth="1"/>
    <col min="13" max="13" width="25.7109375" style="63" bestFit="1" customWidth="1"/>
    <col min="14" max="14" width="12.140625" style="70" customWidth="1"/>
    <col min="15" max="15" width="6.28515625" style="63" customWidth="1"/>
    <col min="16" max="16" width="8.85546875" style="63"/>
    <col min="17" max="17" width="25.7109375" style="63" hidden="1" customWidth="1"/>
    <col min="18" max="18" width="12.7109375" style="63" hidden="1" customWidth="1"/>
    <col min="19" max="16384" width="8.85546875" style="63"/>
  </cols>
  <sheetData>
    <row r="1" spans="1:29" x14ac:dyDescent="0.2">
      <c r="D1" s="64">
        <v>45563</v>
      </c>
      <c r="E1" s="65"/>
      <c r="F1" s="66"/>
      <c r="G1" s="67"/>
      <c r="N1" s="68"/>
    </row>
    <row r="2" spans="1:29" ht="13.5" thickBot="1" x14ac:dyDescent="0.25">
      <c r="P2" s="71"/>
    </row>
    <row r="3" spans="1:29" s="69" customFormat="1" ht="25.5" customHeight="1" thickBot="1" x14ac:dyDescent="0.25">
      <c r="A3" s="72"/>
      <c r="B3" s="72"/>
      <c r="C3" s="73" t="s">
        <v>5</v>
      </c>
      <c r="D3" s="544" t="s">
        <v>47</v>
      </c>
      <c r="E3" s="618"/>
      <c r="F3" s="619"/>
      <c r="G3" s="545" t="s">
        <v>46</v>
      </c>
      <c r="H3" s="618"/>
      <c r="I3" s="618"/>
      <c r="J3" s="618"/>
      <c r="K3" s="618"/>
      <c r="L3" s="618"/>
      <c r="M3" s="618"/>
      <c r="N3" s="618"/>
      <c r="O3" s="619"/>
      <c r="P3" s="74"/>
      <c r="Q3" s="74"/>
      <c r="R3" s="74"/>
      <c r="S3" s="74"/>
      <c r="T3" s="74"/>
      <c r="U3" s="74"/>
      <c r="V3" s="74"/>
      <c r="W3" s="74"/>
      <c r="AC3" s="71"/>
    </row>
    <row r="4" spans="1:29" ht="13.5" thickBot="1" x14ac:dyDescent="0.25">
      <c r="A4" s="75"/>
    </row>
    <row r="5" spans="1:29" s="76" customFormat="1" ht="15" customHeight="1" x14ac:dyDescent="0.2">
      <c r="A5" s="631"/>
      <c r="B5" s="638" t="s">
        <v>4</v>
      </c>
      <c r="C5" s="633" t="s">
        <v>0</v>
      </c>
      <c r="D5" s="635" t="s">
        <v>1</v>
      </c>
      <c r="E5" s="620"/>
      <c r="F5" s="620" t="s">
        <v>37</v>
      </c>
      <c r="G5" s="620" t="s">
        <v>38</v>
      </c>
      <c r="H5" s="620" t="s">
        <v>35</v>
      </c>
      <c r="I5" s="622" t="s">
        <v>18</v>
      </c>
      <c r="J5" s="623"/>
      <c r="K5" s="622" t="s">
        <v>19</v>
      </c>
      <c r="L5" s="625"/>
      <c r="M5" s="626" t="s">
        <v>17</v>
      </c>
      <c r="N5" s="628" t="s">
        <v>45</v>
      </c>
      <c r="O5" s="620" t="s">
        <v>3</v>
      </c>
    </row>
    <row r="6" spans="1:29" ht="15" customHeight="1" thickBot="1" x14ac:dyDescent="0.25">
      <c r="A6" s="632"/>
      <c r="B6" s="639"/>
      <c r="C6" s="634"/>
      <c r="D6" s="636"/>
      <c r="E6" s="637"/>
      <c r="F6" s="621"/>
      <c r="G6" s="624"/>
      <c r="H6" s="621"/>
      <c r="I6" s="77" t="s">
        <v>6</v>
      </c>
      <c r="J6" s="78" t="s">
        <v>7</v>
      </c>
      <c r="K6" s="77" t="s">
        <v>6</v>
      </c>
      <c r="L6" s="79" t="s">
        <v>7</v>
      </c>
      <c r="M6" s="627"/>
      <c r="N6" s="629"/>
      <c r="O6" s="630"/>
      <c r="Q6" s="63" t="s">
        <v>11</v>
      </c>
    </row>
    <row r="7" spans="1:29" x14ac:dyDescent="0.2">
      <c r="A7" s="80">
        <v>69</v>
      </c>
      <c r="B7" s="140">
        <v>100</v>
      </c>
      <c r="C7" s="114"/>
      <c r="D7" s="120"/>
      <c r="E7" s="116"/>
      <c r="F7" s="27"/>
      <c r="G7" s="81"/>
      <c r="H7" s="82"/>
      <c r="I7" s="83"/>
      <c r="J7" s="84"/>
      <c r="K7" s="85"/>
      <c r="L7" s="86"/>
      <c r="M7" s="87"/>
      <c r="N7" s="88">
        <f t="shared" ref="N7:N9" si="0">IF(OR(H7&gt;TIME(0,30,0),M7&lt;&gt;""),"XXXXX",SUM(G7:L7))</f>
        <v>0</v>
      </c>
      <c r="O7" s="89">
        <f>IF(OR(H7&gt;TIME(0,30,0),M7&lt;&gt;""),"D",RANK(N7,$N$7:$N$11,40))</f>
        <v>1</v>
      </c>
      <c r="Q7" s="63" t="s">
        <v>15</v>
      </c>
      <c r="R7" s="63" t="s">
        <v>21</v>
      </c>
    </row>
    <row r="8" spans="1:29" x14ac:dyDescent="0.2">
      <c r="A8" s="90"/>
      <c r="B8" s="115"/>
      <c r="C8" s="111"/>
      <c r="D8" s="120"/>
      <c r="E8" s="117"/>
      <c r="F8" s="26"/>
      <c r="G8" s="91"/>
      <c r="H8" s="92"/>
      <c r="I8" s="93"/>
      <c r="J8" s="94"/>
      <c r="K8" s="95"/>
      <c r="L8" s="96"/>
      <c r="M8" s="97"/>
      <c r="N8" s="88">
        <f t="shared" si="0"/>
        <v>0</v>
      </c>
      <c r="O8" s="89">
        <f>IF(OR(H8&gt;TIME(0,30,0),M8&lt;&gt;""),"D",RANK(N8,$N$7:$N$11,40))</f>
        <v>1</v>
      </c>
    </row>
    <row r="9" spans="1:29" ht="13.5" thickBot="1" x14ac:dyDescent="0.25">
      <c r="A9" s="90"/>
      <c r="B9" s="113"/>
      <c r="E9" s="118"/>
      <c r="F9" s="112"/>
      <c r="G9" s="91"/>
      <c r="H9" s="92"/>
      <c r="I9" s="93"/>
      <c r="J9" s="94"/>
      <c r="K9" s="95"/>
      <c r="L9" s="96"/>
      <c r="M9" s="97"/>
      <c r="N9" s="88">
        <f t="shared" si="0"/>
        <v>0</v>
      </c>
      <c r="O9" s="89">
        <f>IF(OR(H9&gt;TIME(0,30,0),M9&lt;&gt;""),"D",RANK(N9,$N$7:$N$11,40))</f>
        <v>1</v>
      </c>
    </row>
    <row r="10" spans="1:29" x14ac:dyDescent="0.2">
      <c r="B10" s="98"/>
      <c r="C10" s="98"/>
      <c r="D10" s="98"/>
      <c r="E10" s="99"/>
      <c r="F10" s="98"/>
      <c r="G10" s="100"/>
      <c r="H10" s="101"/>
      <c r="I10" s="102"/>
      <c r="J10" s="100"/>
      <c r="K10" s="100"/>
      <c r="L10" s="100"/>
      <c r="M10" s="98"/>
      <c r="N10" s="103"/>
      <c r="O10" s="104"/>
    </row>
    <row r="11" spans="1:29" x14ac:dyDescent="0.2">
      <c r="B11" s="105"/>
      <c r="F11" s="106"/>
      <c r="G11" s="107"/>
      <c r="H11" s="108"/>
      <c r="I11" s="107"/>
      <c r="J11" s="107"/>
      <c r="K11" s="107"/>
      <c r="L11" s="107"/>
      <c r="N11" s="109"/>
      <c r="O11" s="110"/>
    </row>
  </sheetData>
  <mergeCells count="15">
    <mergeCell ref="D3:F3"/>
    <mergeCell ref="G3:O3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M6"/>
    <mergeCell ref="N5:N6"/>
    <mergeCell ref="O5:O6"/>
  </mergeCells>
  <dataValidations count="2">
    <dataValidation type="time" errorStyle="warning" allowBlank="1" showInputMessage="1" showErrorMessage="1" errorTitle="Chybné zadání" error="Zadej čas ve tvaru mm:ss,0 !!!" sqref="G7:L11" xr:uid="{00000000-0002-0000-0800-000000000000}">
      <formula1>0</formula1>
      <formula2>0.0416666666666667</formula2>
    </dataValidation>
    <dataValidation type="list" errorStyle="warning" allowBlank="1" showInputMessage="1" showErrorMessage="1" errorTitle="Chybné zadání" error="Vyber ze seznamu značku motocyklu. V případě, že se značka v seznamu nenachází kontaktujte autora programu." sqref="D7:D8" xr:uid="{00000000-0002-0000-0800-000001000000}">
      <formula1>$S$9:$S$19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10</vt:i4>
      </vt:variant>
    </vt:vector>
  </HeadingPairs>
  <TitlesOfParts>
    <vt:vector size="19" baseType="lpstr">
      <vt:lpstr>Vet.klas. S</vt:lpstr>
      <vt:lpstr>Vet.klas.</vt:lpstr>
      <vt:lpstr>Vet.S</vt:lpstr>
      <vt:lpstr>Vet. B</vt:lpstr>
      <vt:lpstr>Vet. A</vt:lpstr>
      <vt:lpstr>Kat. III</vt:lpstr>
      <vt:lpstr>Kat II.</vt:lpstr>
      <vt:lpstr>Kat I.</vt:lpstr>
      <vt:lpstr>Kat.E</vt:lpstr>
      <vt:lpstr>'Kat. III'!Názvy_tisku</vt:lpstr>
      <vt:lpstr>'Kat I.'!Oblast_tisku</vt:lpstr>
      <vt:lpstr>'Kat II.'!Oblast_tisku</vt:lpstr>
      <vt:lpstr>'Kat. III'!Oblast_tisku</vt:lpstr>
      <vt:lpstr>Kat.E!Oblast_tisku</vt:lpstr>
      <vt:lpstr>'Vet. A'!Oblast_tisku</vt:lpstr>
      <vt:lpstr>'Vet. B'!Oblast_tisku</vt:lpstr>
      <vt:lpstr>Vet.klas.!Oblast_tisku</vt:lpstr>
      <vt:lpstr>'Vet.klas. S'!Oblast_tisku</vt:lpstr>
      <vt:lpstr>Vet.S!Oblast_tisku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Chaloupka</dc:creator>
  <cp:lastModifiedBy>Vlad Mer mobil</cp:lastModifiedBy>
  <cp:lastPrinted>2025-09-27T14:00:34Z</cp:lastPrinted>
  <dcterms:created xsi:type="dcterms:W3CDTF">2004-09-30T06:50:42Z</dcterms:created>
  <dcterms:modified xsi:type="dcterms:W3CDTF">2025-09-28T16:58:15Z</dcterms:modified>
</cp:coreProperties>
</file>