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420" tabRatio="781" activeTab="0"/>
  </bookViews>
  <sheets>
    <sheet name="Vet. B" sheetId="1" r:id="rId1"/>
    <sheet name="Vet. A" sheetId="2" r:id="rId2"/>
    <sheet name="Kat III." sheetId="3" r:id="rId3"/>
    <sheet name="Kat II." sheetId="4" r:id="rId4"/>
  </sheets>
  <definedNames>
    <definedName name="_xlnm.Print_Titles" localSheetId="2">'Kat III.'!$1:$6</definedName>
    <definedName name="_xlnm.Print_Area" localSheetId="3">'Kat II.'!$A$1:$P$15</definedName>
    <definedName name="_xlnm.Print_Area" localSheetId="2">'Kat III.'!$A$1:$P$66</definedName>
    <definedName name="_xlnm.Print_Area" localSheetId="1">'Vet. A'!$A$1:$P$41</definedName>
    <definedName name="_xlnm.Print_Area" localSheetId="0">'Vet. B'!$A$1:$P$15</definedName>
  </definedNames>
  <calcPr fullCalcOnLoad="1"/>
</workbook>
</file>

<file path=xl/sharedStrings.xml><?xml version="1.0" encoding="utf-8"?>
<sst xmlns="http://schemas.openxmlformats.org/spreadsheetml/2006/main" count="537" uniqueCount="198">
  <si>
    <t>JEZDEC</t>
  </si>
  <si>
    <t>Stroj</t>
  </si>
  <si>
    <t>Objem ccm</t>
  </si>
  <si>
    <t>BODY</t>
  </si>
  <si>
    <t>Pořadí</t>
  </si>
  <si>
    <t>Start. číslo</t>
  </si>
  <si>
    <t>KATEGORIE</t>
  </si>
  <si>
    <t>1. kolo</t>
  </si>
  <si>
    <t>2. kolo</t>
  </si>
  <si>
    <t>III.</t>
  </si>
  <si>
    <t>II.</t>
  </si>
  <si>
    <t>2T do 125 ccm a 4T do 250 ccm</t>
  </si>
  <si>
    <t>Podmínky diskvalifikace</t>
  </si>
  <si>
    <t>Nedostavení se ke startu</t>
  </si>
  <si>
    <t>Ztráta jízdního výkazu</t>
  </si>
  <si>
    <t>Neprojetí PK2</t>
  </si>
  <si>
    <t>Nepotvrzení ČK nebo PK1</t>
  </si>
  <si>
    <t>Jiné důvody</t>
  </si>
  <si>
    <t>Diskvalifikace</t>
  </si>
  <si>
    <t>1 RZ</t>
  </si>
  <si>
    <t>2 RZ</t>
  </si>
  <si>
    <t>3.kolo</t>
  </si>
  <si>
    <t>Značka stroje</t>
  </si>
  <si>
    <t>HONDA</t>
  </si>
  <si>
    <t>HUSQVARNA</t>
  </si>
  <si>
    <t>HUSABERG</t>
  </si>
  <si>
    <t>JAWA</t>
  </si>
  <si>
    <t>KAWASAKI</t>
  </si>
  <si>
    <t>KTM</t>
  </si>
  <si>
    <t>ROTAX</t>
  </si>
  <si>
    <t>YAMAHA</t>
  </si>
  <si>
    <t>SUZUKI</t>
  </si>
  <si>
    <t>VOR</t>
  </si>
  <si>
    <t>PRAGA</t>
  </si>
  <si>
    <t>GAS-GAS</t>
  </si>
  <si>
    <t>2T nad 125 ccm a 4T nad 250 ccm</t>
  </si>
  <si>
    <t>Vet. A</t>
  </si>
  <si>
    <t>Jezdci od 40-ti let bez rozdílu kubatur</t>
  </si>
  <si>
    <t>Vet. B</t>
  </si>
  <si>
    <t>ČZ</t>
  </si>
  <si>
    <t>Penalizace ČK</t>
  </si>
  <si>
    <t>BETA</t>
  </si>
  <si>
    <t>Motocykly JAWA a ČZ</t>
  </si>
  <si>
    <t>Čas startu</t>
  </si>
  <si>
    <t>250 4T</t>
  </si>
  <si>
    <t>125 2T</t>
  </si>
  <si>
    <t>85 2T</t>
  </si>
  <si>
    <t>175 2T</t>
  </si>
  <si>
    <t>360 2T</t>
  </si>
  <si>
    <t>250 2T</t>
  </si>
  <si>
    <t>520 4T</t>
  </si>
  <si>
    <t>600 4T</t>
  </si>
  <si>
    <t>525 4T</t>
  </si>
  <si>
    <t>450 4T</t>
  </si>
  <si>
    <t>350 4T</t>
  </si>
  <si>
    <t>400 4T</t>
  </si>
  <si>
    <t>510 4T</t>
  </si>
  <si>
    <t>200 2T</t>
  </si>
  <si>
    <t>570 4T</t>
  </si>
  <si>
    <t>430 4T</t>
  </si>
  <si>
    <t>300 2T</t>
  </si>
  <si>
    <t>80 2T</t>
  </si>
  <si>
    <t>LIŠKA Ondřej</t>
  </si>
  <si>
    <t>KLOS Tomáš ml.</t>
  </si>
  <si>
    <t>SÁBLÍK David</t>
  </si>
  <si>
    <t>CERKAL Jiří</t>
  </si>
  <si>
    <t xml:space="preserve">KTM </t>
  </si>
  <si>
    <t>HORÁK Milan</t>
  </si>
  <si>
    <t>KAŠTAN Ivo</t>
  </si>
  <si>
    <t>TUMPHSTAR</t>
  </si>
  <si>
    <t>125 4T</t>
  </si>
  <si>
    <t>HUDEC Martin</t>
  </si>
  <si>
    <t>KOHOUT Martin</t>
  </si>
  <si>
    <t>KOTRLA Milan</t>
  </si>
  <si>
    <t>PAŘÍZEK Miroslav</t>
  </si>
  <si>
    <t>525 47</t>
  </si>
  <si>
    <t>JANČÍK František</t>
  </si>
  <si>
    <t>PAŘÍZEK Jiří</t>
  </si>
  <si>
    <t>KYBEK Bohuslav</t>
  </si>
  <si>
    <t>KAISER Kamil st.</t>
  </si>
  <si>
    <t>SVOBODA Jiří</t>
  </si>
  <si>
    <t xml:space="preserve">HONDA </t>
  </si>
  <si>
    <t>MAREK Jiří</t>
  </si>
  <si>
    <t>LUGR František</t>
  </si>
  <si>
    <t>KOVAŘÍK Bohumil</t>
  </si>
  <si>
    <t>KOVAŘÍK Daniel</t>
  </si>
  <si>
    <t>VRTAL Jiří</t>
  </si>
  <si>
    <t>JAVUREK Pavel</t>
  </si>
  <si>
    <t>AUER Miroslav</t>
  </si>
  <si>
    <t>ŠIBOR Jaroslav</t>
  </si>
  <si>
    <t>ŠIBOR Petr</t>
  </si>
  <si>
    <t>SÁBLÍK Libor</t>
  </si>
  <si>
    <t>DAVID Petr</t>
  </si>
  <si>
    <t>ŠIBOR Zdeněk st.</t>
  </si>
  <si>
    <t>MAREK Jaroslav</t>
  </si>
  <si>
    <t>SKRUTEK Petr</t>
  </si>
  <si>
    <t>KOHOUT Petr</t>
  </si>
  <si>
    <t>KRUPA Čestmír</t>
  </si>
  <si>
    <t>PORUBA Jan</t>
  </si>
  <si>
    <t>HASALÍK Zdeněk</t>
  </si>
  <si>
    <t>PŠENICA Tomáš</t>
  </si>
  <si>
    <t>ZDAŘIL Vlastimil</t>
  </si>
  <si>
    <t>GAZGAZ</t>
  </si>
  <si>
    <t>PATZELT Radek st.</t>
  </si>
  <si>
    <t xml:space="preserve">YAMAHA </t>
  </si>
  <si>
    <t>ŠVEC Tomáš</t>
  </si>
  <si>
    <t>ZVOLSKÝ Ondřej</t>
  </si>
  <si>
    <t>VIDECKÝ Karel</t>
  </si>
  <si>
    <t>SVOBODA Rostislav</t>
  </si>
  <si>
    <t xml:space="preserve">BETA </t>
  </si>
  <si>
    <t>DORŇÁK Michal</t>
  </si>
  <si>
    <t>MRÁČEK Karel</t>
  </si>
  <si>
    <t>KAŠPAR Jaroslav</t>
  </si>
  <si>
    <t>HORKÝ Josef</t>
  </si>
  <si>
    <t xml:space="preserve">STANĚK Tomáš </t>
  </si>
  <si>
    <t>TAUŠ Michal</t>
  </si>
  <si>
    <t>DOLÁK Petr</t>
  </si>
  <si>
    <t>KOVÁŘ Dušan</t>
  </si>
  <si>
    <t>ZVOLSKÁ Adéla</t>
  </si>
  <si>
    <t>ŠTUSEK Jan</t>
  </si>
  <si>
    <t>PAŘÍZEK Ondřej</t>
  </si>
  <si>
    <t>MRKOS Jiří</t>
  </si>
  <si>
    <t>KLOS Tomáš st.</t>
  </si>
  <si>
    <t>PAŘÍZEK Lukáš</t>
  </si>
  <si>
    <t>KAISER Kamil ml.</t>
  </si>
  <si>
    <t>KOVAŘÍK Petr</t>
  </si>
  <si>
    <t>SLEPÁNEK Jaromír ml.</t>
  </si>
  <si>
    <t>KUČERA Jiří</t>
  </si>
  <si>
    <t>DOLEŽAL Radek</t>
  </si>
  <si>
    <t>NÁDVORNÍK Jan</t>
  </si>
  <si>
    <t>ŠIBOR Zdeněk ml.</t>
  </si>
  <si>
    <t>VÍTEK David</t>
  </si>
  <si>
    <t>CHALUPA Martin</t>
  </si>
  <si>
    <t>JOBÁNEK Petr</t>
  </si>
  <si>
    <t>MATOUŠEK Tibor</t>
  </si>
  <si>
    <t>GAS GAS</t>
  </si>
  <si>
    <t>CENDELÍN Milan</t>
  </si>
  <si>
    <t>CAPIZZI Evžen</t>
  </si>
  <si>
    <t>KAVSKÝ Rudolf</t>
  </si>
  <si>
    <t>MIKUŠ Dušan</t>
  </si>
  <si>
    <t>SUDEK Luděk</t>
  </si>
  <si>
    <t>VALACH Marek</t>
  </si>
  <si>
    <t>ZELJENKA Petr</t>
  </si>
  <si>
    <t>ŠUPLER Petr</t>
  </si>
  <si>
    <t>KOLEČEK Radim</t>
  </si>
  <si>
    <t>MICHALÍK Roman</t>
  </si>
  <si>
    <t>TROJÁK Petr</t>
  </si>
  <si>
    <t>TROJÁK Jaroš</t>
  </si>
  <si>
    <t>URBAN Josef</t>
  </si>
  <si>
    <t>ŠMAHLÍK Michal</t>
  </si>
  <si>
    <t>BLAŽEK Pavel</t>
  </si>
  <si>
    <t>LACINA Martin</t>
  </si>
  <si>
    <t>SHERKO</t>
  </si>
  <si>
    <t>HORÁK Jiří</t>
  </si>
  <si>
    <t>PATZELT Radek ml.</t>
  </si>
  <si>
    <t>ŠIMURDA Zbyněk</t>
  </si>
  <si>
    <t>FÁREK Pavel</t>
  </si>
  <si>
    <t>530 4T</t>
  </si>
  <si>
    <t>BORDOVSKÝ Robert</t>
  </si>
  <si>
    <t>KOPEČEK Robert</t>
  </si>
  <si>
    <t>HANSKUT Jiří</t>
  </si>
  <si>
    <t>25O 2T</t>
  </si>
  <si>
    <t>SADÍLEK Zdeněk</t>
  </si>
  <si>
    <t xml:space="preserve"> 250 2T</t>
  </si>
  <si>
    <t>MALIŇÁK  Tomáš</t>
  </si>
  <si>
    <t>KRETEK Pavel</t>
  </si>
  <si>
    <t>ŠIMÁNEK Martin</t>
  </si>
  <si>
    <t xml:space="preserve">JAWA </t>
  </si>
  <si>
    <t>360 2t</t>
  </si>
  <si>
    <t>RING Jan</t>
  </si>
  <si>
    <t>380 2T</t>
  </si>
  <si>
    <t>NOVOTNÝ Vladimír</t>
  </si>
  <si>
    <t>BITTNER Radek</t>
  </si>
  <si>
    <t>DVOŘÁK Petr</t>
  </si>
  <si>
    <t>Penalizace Start</t>
  </si>
  <si>
    <t>LEŽÁTKA Jan</t>
  </si>
  <si>
    <t>Pastorek  Svatopluk</t>
  </si>
  <si>
    <t>Hajda Petr</t>
  </si>
  <si>
    <t>Yamaha</t>
  </si>
  <si>
    <t>Karásek Petr</t>
  </si>
  <si>
    <t>Suzuki</t>
  </si>
  <si>
    <t>Nevrkla Zbyněk</t>
  </si>
  <si>
    <t>Ulman Miroslav</t>
  </si>
  <si>
    <t>Ulman Radek</t>
  </si>
  <si>
    <t>Hanáček David</t>
  </si>
  <si>
    <t>Malina Petr</t>
  </si>
  <si>
    <t>Lupomeský Jiří</t>
  </si>
  <si>
    <t>Neumann Daniel</t>
  </si>
  <si>
    <t>Mráček Viťa</t>
  </si>
  <si>
    <t>Svoboda Petr</t>
  </si>
  <si>
    <t>Surovec Anton</t>
  </si>
  <si>
    <t>Glumbík Petr</t>
  </si>
  <si>
    <t>525 4t</t>
  </si>
  <si>
    <t>Prokop Albín</t>
  </si>
  <si>
    <t>350 2T</t>
  </si>
  <si>
    <t>Kudláč Pavel</t>
  </si>
  <si>
    <t>Neodevznání jízdního výkazu</t>
  </si>
  <si>
    <t>Neodevzdání jízdního výkazu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</si>
</sst>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[$-405]d\.\ mmmm\ yyyy"/>
    <numFmt numFmtId="166" formatCode="d/m/yyyy;@"/>
    <numFmt numFmtId="167" formatCode="000\ 00"/>
    <numFmt numFmtId="168" formatCode="mm\,ss.0"/>
    <numFmt numFmtId="169" formatCode="h:mm;@"/>
    <numFmt numFmtId="170" formatCode="h:mm:ss;@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7" fontId="0" fillId="0" borderId="5" xfId="0" applyNumberFormat="1" applyFill="1" applyBorder="1" applyAlignment="1" applyProtection="1">
      <alignment horizontal="center"/>
      <protection locked="0"/>
    </xf>
    <xf numFmtId="47" fontId="0" fillId="0" borderId="6" xfId="0" applyNumberFormat="1" applyFill="1" applyBorder="1" applyAlignment="1" applyProtection="1">
      <alignment horizontal="center"/>
      <protection locked="0"/>
    </xf>
    <xf numFmtId="47" fontId="0" fillId="0" borderId="7" xfId="0" applyNumberFormat="1" applyFill="1" applyBorder="1" applyAlignment="1" applyProtection="1">
      <alignment horizontal="center"/>
      <protection locked="0"/>
    </xf>
    <xf numFmtId="47" fontId="0" fillId="0" borderId="8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right" wrapText="1"/>
    </xf>
    <xf numFmtId="0" fontId="0" fillId="0" borderId="9" xfId="0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right" wrapText="1"/>
    </xf>
    <xf numFmtId="0" fontId="0" fillId="0" borderId="11" xfId="0" applyBorder="1" applyAlignment="1">
      <alignment horizontal="center" vertical="center"/>
    </xf>
    <xf numFmtId="47" fontId="0" fillId="0" borderId="10" xfId="0" applyNumberFormat="1" applyFill="1" applyBorder="1" applyAlignment="1">
      <alignment/>
    </xf>
    <xf numFmtId="47" fontId="0" fillId="0" borderId="12" xfId="0" applyNumberFormat="1" applyFill="1" applyBorder="1" applyAlignment="1" applyProtection="1">
      <alignment horizontal="center"/>
      <protection locked="0"/>
    </xf>
    <xf numFmtId="47" fontId="0" fillId="0" borderId="13" xfId="0" applyNumberFormat="1" applyFill="1" applyBorder="1" applyAlignment="1" applyProtection="1">
      <alignment horizontal="center"/>
      <protection locked="0"/>
    </xf>
    <xf numFmtId="47" fontId="0" fillId="0" borderId="14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wrapText="1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locked="0"/>
    </xf>
    <xf numFmtId="20" fontId="0" fillId="0" borderId="18" xfId="0" applyNumberFormat="1" applyFill="1" applyBorder="1" applyAlignment="1" applyProtection="1">
      <alignment horizontal="center"/>
      <protection locked="0"/>
    </xf>
    <xf numFmtId="47" fontId="0" fillId="0" borderId="14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47" fontId="0" fillId="0" borderId="20" xfId="0" applyNumberForma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0" borderId="2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20" fontId="0" fillId="0" borderId="2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wrapText="1"/>
    </xf>
    <xf numFmtId="20" fontId="0" fillId="0" borderId="23" xfId="0" applyNumberFormat="1" applyFill="1" applyBorder="1" applyAlignment="1" applyProtection="1">
      <alignment horizontal="center"/>
      <protection locked="0"/>
    </xf>
    <xf numFmtId="47" fontId="0" fillId="0" borderId="19" xfId="0" applyNumberFormat="1" applyFill="1" applyBorder="1" applyAlignment="1" applyProtection="1">
      <alignment horizontal="center"/>
      <protection locked="0"/>
    </xf>
    <xf numFmtId="47" fontId="0" fillId="0" borderId="0" xfId="0" applyNumberFormat="1" applyFill="1" applyBorder="1" applyAlignment="1" applyProtection="1">
      <alignment horizontal="center"/>
      <protection locked="0"/>
    </xf>
    <xf numFmtId="47" fontId="0" fillId="0" borderId="24" xfId="0" applyNumberFormat="1" applyFill="1" applyBorder="1" applyAlignment="1" applyProtection="1">
      <alignment horizontal="center"/>
      <protection locked="0"/>
    </xf>
    <xf numFmtId="47" fontId="0" fillId="0" borderId="25" xfId="0" applyNumberFormat="1" applyFill="1" applyBorder="1" applyAlignment="1" applyProtection="1">
      <alignment horizontal="center"/>
      <protection locked="0"/>
    </xf>
    <xf numFmtId="47" fontId="0" fillId="0" borderId="25" xfId="0" applyNumberFormat="1" applyFill="1" applyBorder="1" applyAlignment="1">
      <alignment horizontal="right"/>
    </xf>
    <xf numFmtId="47" fontId="0" fillId="0" borderId="26" xfId="0" applyNumberFormat="1" applyFill="1" applyBorder="1" applyAlignment="1" applyProtection="1">
      <alignment horizontal="center"/>
      <protection locked="0"/>
    </xf>
    <xf numFmtId="47" fontId="0" fillId="0" borderId="27" xfId="0" applyNumberFormat="1" applyFill="1" applyBorder="1" applyAlignment="1" applyProtection="1">
      <alignment horizontal="center"/>
      <protection locked="0"/>
    </xf>
    <xf numFmtId="47" fontId="0" fillId="0" borderId="28" xfId="0" applyNumberFormat="1" applyFill="1" applyBorder="1" applyAlignment="1" applyProtection="1">
      <alignment horizontal="center"/>
      <protection locked="0"/>
    </xf>
    <xf numFmtId="47" fontId="0" fillId="0" borderId="8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47" fontId="0" fillId="0" borderId="29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 applyProtection="1">
      <alignment horizontal="right"/>
      <protection locked="0"/>
    </xf>
    <xf numFmtId="0" fontId="0" fillId="0" borderId="30" xfId="0" applyFill="1" applyBorder="1" applyAlignment="1">
      <alignment horizontal="right" wrapText="1"/>
    </xf>
    <xf numFmtId="47" fontId="0" fillId="0" borderId="14" xfId="0" applyNumberFormat="1" applyFill="1" applyBorder="1" applyAlignment="1">
      <alignment horizontal="center"/>
    </xf>
    <xf numFmtId="47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wrapText="1"/>
    </xf>
    <xf numFmtId="0" fontId="0" fillId="0" borderId="32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20" fontId="0" fillId="2" borderId="18" xfId="0" applyNumberFormat="1" applyFill="1" applyBorder="1" applyAlignment="1" applyProtection="1">
      <alignment horizontal="center"/>
      <protection locked="0"/>
    </xf>
    <xf numFmtId="47" fontId="0" fillId="2" borderId="8" xfId="0" applyNumberFormat="1" applyFill="1" applyBorder="1" applyAlignment="1" applyProtection="1">
      <alignment horizontal="center"/>
      <protection locked="0"/>
    </xf>
    <xf numFmtId="47" fontId="0" fillId="2" borderId="10" xfId="0" applyNumberFormat="1" applyFill="1" applyBorder="1" applyAlignment="1">
      <alignment/>
    </xf>
    <xf numFmtId="47" fontId="0" fillId="2" borderId="5" xfId="0" applyNumberFormat="1" applyFill="1" applyBorder="1" applyAlignment="1" applyProtection="1">
      <alignment horizontal="center"/>
      <protection locked="0"/>
    </xf>
    <xf numFmtId="47" fontId="0" fillId="2" borderId="6" xfId="0" applyNumberFormat="1" applyFill="1" applyBorder="1" applyAlignment="1" applyProtection="1">
      <alignment horizontal="center"/>
      <protection locked="0"/>
    </xf>
    <xf numFmtId="47" fontId="0" fillId="2" borderId="7" xfId="0" applyNumberFormat="1" applyFill="1" applyBorder="1" applyAlignment="1" applyProtection="1">
      <alignment horizontal="center"/>
      <protection locked="0"/>
    </xf>
    <xf numFmtId="47" fontId="0" fillId="2" borderId="14" xfId="0" applyNumberForma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9" xfId="0" applyFill="1" applyBorder="1" applyAlignment="1">
      <alignment horizontal="right" wrapText="1"/>
    </xf>
    <xf numFmtId="0" fontId="0" fillId="2" borderId="15" xfId="0" applyFont="1" applyFill="1" applyBorder="1" applyAlignment="1">
      <alignment wrapText="1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20" fontId="0" fillId="2" borderId="22" xfId="0" applyNumberFormat="1" applyFill="1" applyBorder="1" applyAlignment="1" applyProtection="1">
      <alignment horizontal="center"/>
      <protection locked="0"/>
    </xf>
    <xf numFmtId="47" fontId="0" fillId="2" borderId="14" xfId="0" applyNumberFormat="1" applyFill="1" applyBorder="1" applyAlignment="1">
      <alignment/>
    </xf>
    <xf numFmtId="47" fontId="0" fillId="2" borderId="12" xfId="0" applyNumberFormat="1" applyFill="1" applyBorder="1" applyAlignment="1" applyProtection="1">
      <alignment horizontal="center"/>
      <protection locked="0"/>
    </xf>
    <xf numFmtId="47" fontId="0" fillId="2" borderId="13" xfId="0" applyNumberFormat="1" applyFill="1" applyBorder="1" applyAlignment="1" applyProtection="1">
      <alignment horizontal="center"/>
      <protection locked="0"/>
    </xf>
    <xf numFmtId="47" fontId="0" fillId="2" borderId="20" xfId="0" applyNumberFormat="1" applyFill="1" applyBorder="1" applyAlignment="1" applyProtection="1">
      <alignment horizontal="center"/>
      <protection locked="0"/>
    </xf>
    <xf numFmtId="47" fontId="0" fillId="2" borderId="14" xfId="0" applyNumberFormat="1" applyFill="1" applyBorder="1" applyAlignment="1" applyProtection="1">
      <alignment horizontal="center"/>
      <protection locked="0"/>
    </xf>
    <xf numFmtId="0" fontId="0" fillId="2" borderId="33" xfId="0" applyFill="1" applyBorder="1" applyAlignment="1">
      <alignment horizontal="right" wrapText="1"/>
    </xf>
    <xf numFmtId="0" fontId="0" fillId="2" borderId="34" xfId="0" applyFont="1" applyFill="1" applyBorder="1" applyAlignment="1">
      <alignment wrapText="1"/>
    </xf>
    <xf numFmtId="0" fontId="0" fillId="2" borderId="35" xfId="0" applyFill="1" applyBorder="1" applyAlignment="1" applyProtection="1">
      <alignment/>
      <protection locked="0"/>
    </xf>
    <xf numFmtId="0" fontId="0" fillId="2" borderId="34" xfId="0" applyFill="1" applyBorder="1" applyAlignment="1" applyProtection="1">
      <alignment horizontal="center"/>
      <protection locked="0"/>
    </xf>
    <xf numFmtId="20" fontId="0" fillId="2" borderId="3" xfId="0" applyNumberFormat="1" applyFill="1" applyBorder="1" applyAlignment="1">
      <alignment horizontal="center"/>
    </xf>
    <xf numFmtId="47" fontId="0" fillId="2" borderId="36" xfId="0" applyNumberFormat="1" applyFill="1" applyBorder="1" applyAlignment="1" applyProtection="1">
      <alignment horizontal="center"/>
      <protection locked="0"/>
    </xf>
    <xf numFmtId="47" fontId="0" fillId="2" borderId="37" xfId="0" applyNumberFormat="1" applyFill="1" applyBorder="1" applyAlignment="1">
      <alignment/>
    </xf>
    <xf numFmtId="47" fontId="0" fillId="2" borderId="38" xfId="0" applyNumberFormat="1" applyFill="1" applyBorder="1" applyAlignment="1" applyProtection="1">
      <alignment horizontal="center"/>
      <protection locked="0"/>
    </xf>
    <xf numFmtId="47" fontId="0" fillId="2" borderId="39" xfId="0" applyNumberFormat="1" applyFill="1" applyBorder="1" applyAlignment="1" applyProtection="1">
      <alignment horizontal="center"/>
      <protection locked="0"/>
    </xf>
    <xf numFmtId="47" fontId="0" fillId="2" borderId="40" xfId="0" applyNumberFormat="1" applyFill="1" applyBorder="1" applyAlignment="1" applyProtection="1">
      <alignment horizontal="center"/>
      <protection locked="0"/>
    </xf>
    <xf numFmtId="47" fontId="0" fillId="2" borderId="37" xfId="0" applyNumberFormat="1" applyFill="1" applyBorder="1" applyAlignment="1" applyProtection="1">
      <alignment horizontal="center"/>
      <protection locked="0"/>
    </xf>
    <xf numFmtId="47" fontId="0" fillId="2" borderId="37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right" wrapText="1"/>
    </xf>
    <xf numFmtId="47" fontId="0" fillId="0" borderId="5" xfId="0" applyNumberFormat="1" applyFill="1" applyBorder="1" applyAlignment="1">
      <alignment/>
    </xf>
    <xf numFmtId="47" fontId="0" fillId="0" borderId="6" xfId="0" applyNumberFormat="1" applyFill="1" applyBorder="1" applyAlignment="1">
      <alignment/>
    </xf>
    <xf numFmtId="47" fontId="0" fillId="0" borderId="7" xfId="0" applyNumberFormat="1" applyFill="1" applyBorder="1" applyAlignment="1">
      <alignment/>
    </xf>
    <xf numFmtId="0" fontId="0" fillId="2" borderId="9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wrapText="1"/>
    </xf>
    <xf numFmtId="47" fontId="0" fillId="2" borderId="13" xfId="0" applyNumberFormat="1" applyFill="1" applyBorder="1" applyAlignment="1">
      <alignment horizontal="right"/>
    </xf>
    <xf numFmtId="0" fontId="0" fillId="2" borderId="1" xfId="0" applyFont="1" applyFill="1" applyBorder="1" applyAlignment="1">
      <alignment horizontal="right" wrapText="1"/>
    </xf>
    <xf numFmtId="0" fontId="0" fillId="2" borderId="41" xfId="0" applyFont="1" applyFill="1" applyBorder="1" applyAlignment="1">
      <alignment wrapText="1"/>
    </xf>
    <xf numFmtId="0" fontId="0" fillId="2" borderId="2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 horizontal="center"/>
      <protection locked="0"/>
    </xf>
    <xf numFmtId="20" fontId="0" fillId="2" borderId="3" xfId="0" applyNumberFormat="1" applyFill="1" applyBorder="1" applyAlignment="1" applyProtection="1">
      <alignment horizontal="center"/>
      <protection locked="0"/>
    </xf>
    <xf numFmtId="0" fontId="0" fillId="2" borderId="37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47" fontId="0" fillId="2" borderId="36" xfId="0" applyNumberFormat="1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47" fontId="0" fillId="0" borderId="26" xfId="0" applyNumberFormat="1" applyFill="1" applyBorder="1" applyAlignment="1">
      <alignment horizontal="right"/>
    </xf>
    <xf numFmtId="47" fontId="0" fillId="0" borderId="12" xfId="0" applyNumberFormat="1" applyFill="1" applyBorder="1" applyAlignment="1">
      <alignment horizontal="right"/>
    </xf>
    <xf numFmtId="0" fontId="0" fillId="2" borderId="15" xfId="0" applyFont="1" applyFill="1" applyBorder="1" applyAlignment="1">
      <alignment wrapText="1"/>
    </xf>
    <xf numFmtId="47" fontId="0" fillId="2" borderId="12" xfId="0" applyNumberFormat="1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/>
      <protection locked="0"/>
    </xf>
    <xf numFmtId="0" fontId="0" fillId="2" borderId="10" xfId="0" applyFill="1" applyBorder="1" applyAlignment="1">
      <alignment horizontal="right" wrapText="1"/>
    </xf>
    <xf numFmtId="49" fontId="0" fillId="2" borderId="15" xfId="0" applyNumberFormat="1" applyFont="1" applyFill="1" applyBorder="1" applyAlignment="1">
      <alignment horizontal="left" wrapText="1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 horizontal="center"/>
      <protection locked="0"/>
    </xf>
    <xf numFmtId="20" fontId="0" fillId="0" borderId="47" xfId="0" applyNumberFormat="1" applyFill="1" applyBorder="1" applyAlignment="1" applyProtection="1">
      <alignment horizontal="center"/>
      <protection locked="0"/>
    </xf>
    <xf numFmtId="49" fontId="0" fillId="0" borderId="46" xfId="0" applyNumberFormat="1" applyFont="1" applyFill="1" applyBorder="1" applyAlignment="1">
      <alignment horizontal="left" wrapText="1"/>
    </xf>
    <xf numFmtId="47" fontId="0" fillId="0" borderId="9" xfId="0" applyNumberForma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5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20" fontId="0" fillId="2" borderId="18" xfId="0" applyNumberFormat="1" applyFill="1" applyBorder="1" applyAlignment="1">
      <alignment horizontal="center" vertical="center" wrapText="1"/>
    </xf>
    <xf numFmtId="47" fontId="0" fillId="2" borderId="14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47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0" fillId="2" borderId="9" xfId="0" applyFont="1" applyFill="1" applyBorder="1" applyAlignment="1" applyProtection="1">
      <alignment horizontal="right"/>
      <protection locked="0"/>
    </xf>
    <xf numFmtId="20" fontId="0" fillId="2" borderId="22" xfId="0" applyNumberFormat="1" applyFill="1" applyBorder="1" applyAlignment="1">
      <alignment horizontal="center"/>
    </xf>
    <xf numFmtId="47" fontId="0" fillId="2" borderId="12" xfId="0" applyNumberFormat="1" applyFill="1" applyBorder="1" applyAlignment="1">
      <alignment/>
    </xf>
    <xf numFmtId="47" fontId="0" fillId="2" borderId="13" xfId="0" applyNumberFormat="1" applyFill="1" applyBorder="1" applyAlignment="1">
      <alignment/>
    </xf>
    <xf numFmtId="49" fontId="0" fillId="2" borderId="41" xfId="0" applyNumberFormat="1" applyFont="1" applyFill="1" applyBorder="1" applyAlignment="1">
      <alignment horizontal="left" wrapText="1"/>
    </xf>
    <xf numFmtId="0" fontId="0" fillId="0" borderId="8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52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4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SheetLayoutView="75" workbookViewId="0" topLeftCell="A1">
      <pane xSplit="2" ySplit="6" topLeftCell="C7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F7" sqref="F7"/>
    </sheetView>
  </sheetViews>
  <sheetFormatPr defaultColWidth="9.140625" defaultRowHeight="12.75"/>
  <cols>
    <col min="1" max="1" width="5.421875" style="0" customWidth="1"/>
    <col min="2" max="2" width="24.421875" style="0" customWidth="1"/>
    <col min="3" max="3" width="13.28125" style="0" customWidth="1"/>
    <col min="4" max="5" width="7.28125" style="0" customWidth="1"/>
    <col min="6" max="6" width="12.140625" style="0" customWidth="1"/>
    <col min="7" max="7" width="10.7109375" style="0" customWidth="1"/>
    <col min="8" max="13" width="7.28125" style="0" customWidth="1"/>
    <col min="14" max="14" width="25.7109375" style="0" bestFit="1" customWidth="1"/>
    <col min="15" max="15" width="12.140625" style="1" customWidth="1"/>
    <col min="16" max="16" width="6.28125" style="0" customWidth="1"/>
    <col min="18" max="18" width="25.7109375" style="0" hidden="1" customWidth="1"/>
    <col min="19" max="19" width="12.7109375" style="0" hidden="1" customWidth="1"/>
  </cols>
  <sheetData>
    <row r="1" spans="3:15" ht="12.75">
      <c r="C1" s="11">
        <f ca="1">TODAY()</f>
        <v>39358</v>
      </c>
      <c r="D1" s="9"/>
      <c r="E1" s="9"/>
      <c r="F1" s="12"/>
      <c r="O1" s="4"/>
    </row>
    <row r="2" ht="13.5" thickBot="1">
      <c r="Q2" s="13"/>
    </row>
    <row r="3" spans="1:30" s="3" customFormat="1" ht="25.5" customHeight="1" thickBot="1">
      <c r="A3" s="10"/>
      <c r="B3" s="22" t="s">
        <v>6</v>
      </c>
      <c r="C3" s="157" t="s">
        <v>38</v>
      </c>
      <c r="D3" s="157"/>
      <c r="E3" s="158"/>
      <c r="F3" s="165" t="s">
        <v>42</v>
      </c>
      <c r="G3" s="166"/>
      <c r="H3" s="166"/>
      <c r="I3" s="166"/>
      <c r="J3" s="166"/>
      <c r="K3" s="166"/>
      <c r="L3" s="166"/>
      <c r="M3" s="166"/>
      <c r="N3" s="166"/>
      <c r="O3" s="166"/>
      <c r="P3" s="167"/>
      <c r="Q3" s="14"/>
      <c r="R3" s="14"/>
      <c r="S3" s="14"/>
      <c r="T3" s="14"/>
      <c r="U3" s="14"/>
      <c r="V3" s="14"/>
      <c r="W3" s="14"/>
      <c r="X3" s="14"/>
      <c r="AD3" s="13"/>
    </row>
    <row r="4" spans="1:14" ht="13.5" thickBot="1">
      <c r="A4" s="34"/>
      <c r="G4" s="5"/>
      <c r="H4" s="5"/>
      <c r="I4" s="5"/>
      <c r="J4" s="5"/>
      <c r="K4" s="5"/>
      <c r="L4" s="5"/>
      <c r="M4" s="5"/>
      <c r="N4" s="5"/>
    </row>
    <row r="5" spans="1:16" s="2" customFormat="1" ht="15" customHeight="1">
      <c r="A5" s="174" t="s">
        <v>5</v>
      </c>
      <c r="B5" s="159" t="s">
        <v>0</v>
      </c>
      <c r="C5" s="176" t="s">
        <v>1</v>
      </c>
      <c r="D5" s="159" t="s">
        <v>2</v>
      </c>
      <c r="E5" s="180" t="s">
        <v>43</v>
      </c>
      <c r="F5" s="163" t="s">
        <v>174</v>
      </c>
      <c r="G5" s="163" t="s">
        <v>40</v>
      </c>
      <c r="H5" s="171" t="s">
        <v>19</v>
      </c>
      <c r="I5" s="172"/>
      <c r="J5" s="173"/>
      <c r="K5" s="171" t="s">
        <v>20</v>
      </c>
      <c r="L5" s="172"/>
      <c r="M5" s="173"/>
      <c r="N5" s="169" t="s">
        <v>18</v>
      </c>
      <c r="O5" s="161" t="s">
        <v>3</v>
      </c>
      <c r="P5" s="163" t="s">
        <v>4</v>
      </c>
    </row>
    <row r="6" spans="1:18" s="5" customFormat="1" ht="15" customHeight="1" thickBot="1">
      <c r="A6" s="175"/>
      <c r="B6" s="160"/>
      <c r="C6" s="177"/>
      <c r="D6" s="178"/>
      <c r="E6" s="181"/>
      <c r="F6" s="168"/>
      <c r="G6" s="179"/>
      <c r="H6" s="6" t="s">
        <v>7</v>
      </c>
      <c r="I6" s="7" t="s">
        <v>8</v>
      </c>
      <c r="J6" s="8" t="s">
        <v>21</v>
      </c>
      <c r="K6" s="6" t="s">
        <v>7</v>
      </c>
      <c r="L6" s="7" t="s">
        <v>8</v>
      </c>
      <c r="M6" s="8" t="s">
        <v>21</v>
      </c>
      <c r="N6" s="170"/>
      <c r="O6" s="162"/>
      <c r="P6" s="164"/>
      <c r="R6" t="s">
        <v>12</v>
      </c>
    </row>
    <row r="7" spans="1:19" s="33" customFormat="1" ht="12.75">
      <c r="A7" s="63">
        <v>360</v>
      </c>
      <c r="B7" s="66" t="s">
        <v>169</v>
      </c>
      <c r="C7" s="67" t="s">
        <v>26</v>
      </c>
      <c r="D7" s="68" t="s">
        <v>170</v>
      </c>
      <c r="E7" s="49">
        <v>0.41805555555555557</v>
      </c>
      <c r="F7" s="18">
        <v>0</v>
      </c>
      <c r="G7" s="23">
        <v>0.0020833333333333333</v>
      </c>
      <c r="H7" s="55">
        <v>0.0013993055555555555</v>
      </c>
      <c r="I7" s="56">
        <v>0.00158912037037037</v>
      </c>
      <c r="J7" s="57">
        <v>0.0018865740740740742</v>
      </c>
      <c r="K7" s="55">
        <v>0.000685763888888889</v>
      </c>
      <c r="L7" s="56">
        <v>0.0007928240740740739</v>
      </c>
      <c r="M7" s="57">
        <v>0.0007939814814814814</v>
      </c>
      <c r="N7" s="65"/>
      <c r="O7" s="54">
        <f aca="true" t="shared" si="0" ref="O7:O15">IF(OR(G7&gt;TIME(0,30,0),N7&lt;&gt;""),"XXXXX",SUM(F7:M7))</f>
        <v>0.009230902777777779</v>
      </c>
      <c r="P7" s="80">
        <f aca="true" t="shared" si="1" ref="P7:P15">IF(OR(G7&gt;TIME(0,30,0),N7&lt;&gt;""),"D",RANK(O7,$O$7:$O$14,40))</f>
        <v>1</v>
      </c>
      <c r="R7" s="33" t="s">
        <v>16</v>
      </c>
      <c r="S7" s="33" t="s">
        <v>23</v>
      </c>
    </row>
    <row r="8" spans="1:19" s="33" customFormat="1" ht="12.75">
      <c r="A8" s="21">
        <v>121</v>
      </c>
      <c r="B8" s="27" t="s">
        <v>164</v>
      </c>
      <c r="C8" s="28" t="s">
        <v>26</v>
      </c>
      <c r="D8" s="29" t="s">
        <v>48</v>
      </c>
      <c r="E8" s="30">
        <v>0.4173611111111111</v>
      </c>
      <c r="F8" s="18">
        <v>0</v>
      </c>
      <c r="G8" s="23">
        <v>0.013888888888888888</v>
      </c>
      <c r="H8" s="15">
        <v>0.00121875</v>
      </c>
      <c r="I8" s="16">
        <v>0.001361111111111111</v>
      </c>
      <c r="J8" s="16">
        <v>0.00175</v>
      </c>
      <c r="K8" s="15">
        <v>0.0005994212962962962</v>
      </c>
      <c r="L8" s="16">
        <v>0.0007592592592592591</v>
      </c>
      <c r="M8" s="17">
        <v>0.0007673611111111111</v>
      </c>
      <c r="N8" s="18"/>
      <c r="O8" s="31">
        <f t="shared" si="0"/>
        <v>0.020344791666666664</v>
      </c>
      <c r="P8" s="80">
        <f t="shared" si="1"/>
        <v>2</v>
      </c>
      <c r="R8" s="33" t="s">
        <v>13</v>
      </c>
      <c r="S8" s="33" t="s">
        <v>34</v>
      </c>
    </row>
    <row r="9" spans="1:19" s="33" customFormat="1" ht="12.75">
      <c r="A9" s="69">
        <v>69</v>
      </c>
      <c r="B9" s="70" t="s">
        <v>162</v>
      </c>
      <c r="C9" s="71" t="s">
        <v>26</v>
      </c>
      <c r="D9" s="72" t="s">
        <v>163</v>
      </c>
      <c r="E9" s="73">
        <v>0.4166666666666667</v>
      </c>
      <c r="F9" s="74">
        <v>0</v>
      </c>
      <c r="G9" s="75"/>
      <c r="H9" s="76">
        <v>0.002491898148148148</v>
      </c>
      <c r="I9" s="77"/>
      <c r="J9" s="77"/>
      <c r="K9" s="76">
        <v>0.0010398148148148148</v>
      </c>
      <c r="L9" s="77"/>
      <c r="M9" s="78"/>
      <c r="N9" s="74" t="s">
        <v>16</v>
      </c>
      <c r="O9" s="79" t="str">
        <f t="shared" si="0"/>
        <v>XXXXX</v>
      </c>
      <c r="P9" s="80" t="str">
        <f t="shared" si="1"/>
        <v>D</v>
      </c>
      <c r="R9" s="33" t="s">
        <v>15</v>
      </c>
      <c r="S9" s="33" t="s">
        <v>27</v>
      </c>
    </row>
    <row r="10" spans="1:19" s="33" customFormat="1" ht="12.75">
      <c r="A10" s="81">
        <v>677</v>
      </c>
      <c r="B10" s="82" t="s">
        <v>165</v>
      </c>
      <c r="C10" s="83" t="s">
        <v>39</v>
      </c>
      <c r="D10" s="84" t="s">
        <v>47</v>
      </c>
      <c r="E10" s="73">
        <v>0.4173611111111111</v>
      </c>
      <c r="F10" s="74">
        <v>0</v>
      </c>
      <c r="G10" s="75"/>
      <c r="H10" s="76">
        <v>0.0015624999999999999</v>
      </c>
      <c r="I10" s="77">
        <v>0.001914351851851852</v>
      </c>
      <c r="J10" s="77"/>
      <c r="K10" s="76">
        <v>0.0006918981481481482</v>
      </c>
      <c r="L10" s="77"/>
      <c r="M10" s="78"/>
      <c r="N10" s="74" t="s">
        <v>16</v>
      </c>
      <c r="O10" s="79" t="str">
        <f t="shared" si="0"/>
        <v>XXXXX</v>
      </c>
      <c r="P10" s="80" t="str">
        <f t="shared" si="1"/>
        <v>D</v>
      </c>
      <c r="R10" s="33" t="s">
        <v>17</v>
      </c>
      <c r="S10" s="33" t="s">
        <v>39</v>
      </c>
    </row>
    <row r="11" spans="1:19" s="33" customFormat="1" ht="12.75">
      <c r="A11" s="81">
        <v>715</v>
      </c>
      <c r="B11" s="82" t="s">
        <v>166</v>
      </c>
      <c r="C11" s="83" t="s">
        <v>167</v>
      </c>
      <c r="D11" s="84" t="s">
        <v>168</v>
      </c>
      <c r="E11" s="73">
        <v>0.41805555555555557</v>
      </c>
      <c r="F11" s="74">
        <v>0</v>
      </c>
      <c r="G11" s="75"/>
      <c r="H11" s="76">
        <v>0.0013900462962962961</v>
      </c>
      <c r="I11" s="77">
        <v>0.0019618055555555556</v>
      </c>
      <c r="J11" s="77">
        <v>0.0015162037037037036</v>
      </c>
      <c r="K11" s="76">
        <v>0.0007166666666666667</v>
      </c>
      <c r="L11" s="77">
        <v>0.0013379629629629629</v>
      </c>
      <c r="M11" s="78">
        <v>0.0008113425925925927</v>
      </c>
      <c r="N11" s="74" t="s">
        <v>16</v>
      </c>
      <c r="O11" s="79" t="str">
        <f t="shared" si="0"/>
        <v>XXXXX</v>
      </c>
      <c r="P11" s="80" t="str">
        <f t="shared" si="1"/>
        <v>D</v>
      </c>
      <c r="S11" s="33" t="s">
        <v>26</v>
      </c>
    </row>
    <row r="12" spans="1:19" s="33" customFormat="1" ht="12.75">
      <c r="A12" s="81">
        <v>191</v>
      </c>
      <c r="B12" s="82" t="s">
        <v>171</v>
      </c>
      <c r="C12" s="83" t="s">
        <v>26</v>
      </c>
      <c r="D12" s="84" t="s">
        <v>49</v>
      </c>
      <c r="E12" s="73">
        <v>0.41875</v>
      </c>
      <c r="F12" s="74">
        <v>0</v>
      </c>
      <c r="G12" s="75"/>
      <c r="H12" s="76">
        <v>0.0014224537037037038</v>
      </c>
      <c r="I12" s="77">
        <v>0.0017569444444444447</v>
      </c>
      <c r="J12" s="77"/>
      <c r="K12" s="76">
        <v>0.0007245370370370371</v>
      </c>
      <c r="L12" s="77"/>
      <c r="M12" s="78"/>
      <c r="N12" s="74" t="s">
        <v>16</v>
      </c>
      <c r="O12" s="79" t="str">
        <f t="shared" si="0"/>
        <v>XXXXX</v>
      </c>
      <c r="P12" s="80" t="str">
        <f t="shared" si="1"/>
        <v>D</v>
      </c>
      <c r="S12" s="33" t="s">
        <v>22</v>
      </c>
    </row>
    <row r="13" spans="1:19" s="33" customFormat="1" ht="12.75">
      <c r="A13" s="81">
        <v>77</v>
      </c>
      <c r="B13" s="82" t="s">
        <v>172</v>
      </c>
      <c r="C13" s="83" t="s">
        <v>26</v>
      </c>
      <c r="D13" s="84" t="s">
        <v>49</v>
      </c>
      <c r="E13" s="73">
        <v>0.41875</v>
      </c>
      <c r="F13" s="74">
        <v>0</v>
      </c>
      <c r="G13" s="75"/>
      <c r="H13" s="76">
        <v>0.0024189814814814816</v>
      </c>
      <c r="I13" s="77"/>
      <c r="J13" s="77"/>
      <c r="K13" s="76"/>
      <c r="L13" s="77"/>
      <c r="M13" s="78"/>
      <c r="N13" s="74" t="s">
        <v>16</v>
      </c>
      <c r="O13" s="79" t="str">
        <f t="shared" si="0"/>
        <v>XXXXX</v>
      </c>
      <c r="P13" s="80" t="str">
        <f t="shared" si="1"/>
        <v>D</v>
      </c>
      <c r="S13" s="33" t="s">
        <v>24</v>
      </c>
    </row>
    <row r="14" spans="1:19" s="33" customFormat="1" ht="12.75">
      <c r="A14" s="81">
        <v>208</v>
      </c>
      <c r="B14" s="82" t="s">
        <v>173</v>
      </c>
      <c r="C14" s="85" t="s">
        <v>26</v>
      </c>
      <c r="D14" s="86" t="s">
        <v>170</v>
      </c>
      <c r="E14" s="87">
        <v>0.41944444444444445</v>
      </c>
      <c r="F14" s="74">
        <v>0</v>
      </c>
      <c r="G14" s="88"/>
      <c r="H14" s="89">
        <v>0.0012858796296296297</v>
      </c>
      <c r="I14" s="90">
        <v>0.00158912037037037</v>
      </c>
      <c r="J14" s="90"/>
      <c r="K14" s="89">
        <v>0.0006475694444444444</v>
      </c>
      <c r="L14" s="90">
        <v>0.0007372685185185186</v>
      </c>
      <c r="M14" s="91"/>
      <c r="N14" s="92" t="s">
        <v>16</v>
      </c>
      <c r="O14" s="79" t="str">
        <f t="shared" si="0"/>
        <v>XXXXX</v>
      </c>
      <c r="P14" s="80" t="str">
        <f t="shared" si="1"/>
        <v>D</v>
      </c>
      <c r="S14" s="33" t="s">
        <v>33</v>
      </c>
    </row>
    <row r="15" spans="1:16" s="33" customFormat="1" ht="13.5" thickBot="1">
      <c r="A15" s="93">
        <v>478</v>
      </c>
      <c r="B15" s="94" t="s">
        <v>193</v>
      </c>
      <c r="C15" s="95" t="s">
        <v>26</v>
      </c>
      <c r="D15" s="96" t="s">
        <v>194</v>
      </c>
      <c r="E15" s="97">
        <v>0.42291666666666666</v>
      </c>
      <c r="F15" s="74">
        <v>0</v>
      </c>
      <c r="G15" s="99"/>
      <c r="H15" s="100">
        <v>0.0018599537037037037</v>
      </c>
      <c r="I15" s="101"/>
      <c r="J15" s="101"/>
      <c r="K15" s="100"/>
      <c r="L15" s="101"/>
      <c r="M15" s="102"/>
      <c r="N15" s="103" t="s">
        <v>16</v>
      </c>
      <c r="O15" s="104" t="str">
        <f t="shared" si="0"/>
        <v>XXXXX</v>
      </c>
      <c r="P15" s="80" t="str">
        <f t="shared" si="1"/>
        <v>D</v>
      </c>
    </row>
  </sheetData>
  <sheetProtection/>
  <mergeCells count="14">
    <mergeCell ref="A5:A6"/>
    <mergeCell ref="C5:C6"/>
    <mergeCell ref="D5:D6"/>
    <mergeCell ref="G5:G6"/>
    <mergeCell ref="E5:E6"/>
    <mergeCell ref="C3:E3"/>
    <mergeCell ref="B5:B6"/>
    <mergeCell ref="O5:O6"/>
    <mergeCell ref="P5:P6"/>
    <mergeCell ref="F3:P3"/>
    <mergeCell ref="F5:F6"/>
    <mergeCell ref="N5:N6"/>
    <mergeCell ref="H5:J5"/>
    <mergeCell ref="K5:M5"/>
  </mergeCells>
  <dataValidations count="3">
    <dataValidation errorStyle="warning" type="list" allowBlank="1" showInputMessage="1" showErrorMessage="1" errorTitle="Chybné zadání" error="Vyber ze seznamu podmínku diskvalifikace." sqref="N7:N15">
      <formula1>$R$8:$R$13</formula1>
    </dataValidation>
    <dataValidation errorStyle="warning" type="time" allowBlank="1" showInputMessage="1" showErrorMessage="1" errorTitle="Chybné zadání" error="Zadej čas ve tvaru mm:ss,0 !!!" sqref="F7:M15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C8:C14">
      <formula1>$S$8:$S$20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SheetLayoutView="75" workbookViewId="0" topLeftCell="A1">
      <pane xSplit="2" ySplit="6" topLeftCell="C7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A1" sqref="A1"/>
    </sheetView>
  </sheetViews>
  <sheetFormatPr defaultColWidth="9.140625" defaultRowHeight="12.75"/>
  <cols>
    <col min="1" max="1" width="5.421875" style="0" customWidth="1"/>
    <col min="2" max="2" width="24.421875" style="37" customWidth="1"/>
    <col min="3" max="3" width="13.28125" style="0" customWidth="1"/>
    <col min="4" max="5" width="7.28125" style="0" customWidth="1"/>
    <col min="6" max="6" width="12.140625" style="0" customWidth="1"/>
    <col min="7" max="7" width="10.7109375" style="0" customWidth="1"/>
    <col min="8" max="13" width="7.28125" style="0" customWidth="1"/>
    <col min="14" max="14" width="25.7109375" style="0" bestFit="1" customWidth="1"/>
    <col min="15" max="15" width="12.140625" style="1" customWidth="1"/>
    <col min="16" max="16" width="6.28125" style="0" customWidth="1"/>
    <col min="18" max="18" width="25.7109375" style="0" hidden="1" customWidth="1"/>
    <col min="19" max="19" width="12.7109375" style="0" hidden="1" customWidth="1"/>
  </cols>
  <sheetData>
    <row r="1" spans="3:15" ht="12.75">
      <c r="C1" s="11">
        <f ca="1">TODAY()</f>
        <v>39358</v>
      </c>
      <c r="D1" s="9"/>
      <c r="E1" s="9"/>
      <c r="F1" s="12"/>
      <c r="O1" s="4"/>
    </row>
    <row r="2" ht="13.5" thickBot="1">
      <c r="Q2" s="13"/>
    </row>
    <row r="3" spans="1:16" s="3" customFormat="1" ht="25.5" customHeight="1" thickBot="1">
      <c r="A3" s="10"/>
      <c r="B3" s="38" t="s">
        <v>6</v>
      </c>
      <c r="C3" s="157" t="s">
        <v>36</v>
      </c>
      <c r="D3" s="157"/>
      <c r="E3" s="158"/>
      <c r="F3" s="184" t="s">
        <v>37</v>
      </c>
      <c r="G3" s="185"/>
      <c r="H3" s="185"/>
      <c r="I3" s="185"/>
      <c r="J3" s="185"/>
      <c r="K3" s="185"/>
      <c r="L3" s="185"/>
      <c r="M3" s="185"/>
      <c r="N3" s="185"/>
      <c r="O3" s="185"/>
      <c r="P3" s="186"/>
    </row>
    <row r="4" spans="7:14" ht="13.5" thickBot="1">
      <c r="G4" s="5"/>
      <c r="H4" s="5"/>
      <c r="I4" s="5"/>
      <c r="J4" s="5"/>
      <c r="K4" s="5"/>
      <c r="L4" s="5"/>
      <c r="M4" s="5"/>
      <c r="N4" s="5"/>
    </row>
    <row r="5" spans="1:16" s="2" customFormat="1" ht="15" customHeight="1">
      <c r="A5" s="174" t="s">
        <v>5</v>
      </c>
      <c r="B5" s="182" t="s">
        <v>0</v>
      </c>
      <c r="C5" s="176" t="s">
        <v>1</v>
      </c>
      <c r="D5" s="159" t="s">
        <v>2</v>
      </c>
      <c r="E5" s="180" t="s">
        <v>43</v>
      </c>
      <c r="F5" s="163" t="s">
        <v>174</v>
      </c>
      <c r="G5" s="163" t="s">
        <v>40</v>
      </c>
      <c r="H5" s="171" t="s">
        <v>19</v>
      </c>
      <c r="I5" s="172"/>
      <c r="J5" s="173"/>
      <c r="K5" s="171" t="s">
        <v>20</v>
      </c>
      <c r="L5" s="172"/>
      <c r="M5" s="173"/>
      <c r="N5" s="169" t="s">
        <v>18</v>
      </c>
      <c r="O5" s="161" t="s">
        <v>3</v>
      </c>
      <c r="P5" s="163" t="s">
        <v>4</v>
      </c>
    </row>
    <row r="6" spans="1:18" s="5" customFormat="1" ht="15" customHeight="1" thickBot="1">
      <c r="A6" s="175"/>
      <c r="B6" s="183"/>
      <c r="C6" s="177"/>
      <c r="D6" s="178"/>
      <c r="E6" s="181"/>
      <c r="F6" s="168"/>
      <c r="G6" s="179"/>
      <c r="H6" s="6" t="s">
        <v>7</v>
      </c>
      <c r="I6" s="7" t="s">
        <v>8</v>
      </c>
      <c r="J6" s="8" t="s">
        <v>21</v>
      </c>
      <c r="K6" s="6" t="s">
        <v>7</v>
      </c>
      <c r="L6" s="7" t="s">
        <v>8</v>
      </c>
      <c r="M6" s="8" t="s">
        <v>21</v>
      </c>
      <c r="N6" s="170"/>
      <c r="O6" s="162"/>
      <c r="P6" s="164"/>
      <c r="R6" t="s">
        <v>12</v>
      </c>
    </row>
    <row r="7" spans="1:19" s="33" customFormat="1" ht="12.75">
      <c r="A7" s="63">
        <v>91</v>
      </c>
      <c r="B7" s="48" t="s">
        <v>73</v>
      </c>
      <c r="C7" s="28" t="s">
        <v>28</v>
      </c>
      <c r="D7" s="29" t="s">
        <v>52</v>
      </c>
      <c r="E7" s="30">
        <v>0.42083333333333334</v>
      </c>
      <c r="F7" s="18">
        <v>0</v>
      </c>
      <c r="G7" s="23">
        <v>0</v>
      </c>
      <c r="H7" s="50">
        <v>0.0010694444444444445</v>
      </c>
      <c r="I7" s="51">
        <v>0.0011215277777777777</v>
      </c>
      <c r="J7" s="51">
        <v>0.0010868055555555555</v>
      </c>
      <c r="K7" s="50">
        <v>0.0005324074074074074</v>
      </c>
      <c r="L7" s="51">
        <v>0.000599537037037037</v>
      </c>
      <c r="M7" s="52">
        <v>0.0005763888888888889</v>
      </c>
      <c r="N7" s="53"/>
      <c r="O7" s="123">
        <f aca="true" t="shared" si="0" ref="O7:O41">IF(OR(G7&gt;TIME(0,30,0),N7&lt;&gt;""),"XXXXX",SUM(F7:M7))</f>
        <v>0.004986111111111111</v>
      </c>
      <c r="P7" s="156">
        <f aca="true" t="shared" si="1" ref="P7:P41">IF(OR(G7&gt;TIME(0,30,0),N7&lt;&gt;""),"D",RANK(O7,$O$7:$O$41,40))</f>
        <v>1</v>
      </c>
      <c r="R7" s="33" t="s">
        <v>13</v>
      </c>
      <c r="S7" s="33" t="s">
        <v>39</v>
      </c>
    </row>
    <row r="8" spans="1:16" s="33" customFormat="1" ht="12.75">
      <c r="A8" s="19">
        <v>117</v>
      </c>
      <c r="B8" s="48" t="s">
        <v>96</v>
      </c>
      <c r="C8" s="28" t="s">
        <v>24</v>
      </c>
      <c r="D8" s="29" t="s">
        <v>48</v>
      </c>
      <c r="E8" s="30">
        <v>0.42569444444444443</v>
      </c>
      <c r="F8" s="18">
        <v>0</v>
      </c>
      <c r="G8" s="23">
        <v>0</v>
      </c>
      <c r="H8" s="15">
        <v>0.001170138888888889</v>
      </c>
      <c r="I8" s="16">
        <v>0.0011122685185185185</v>
      </c>
      <c r="J8" s="16">
        <v>0.0011226851851851851</v>
      </c>
      <c r="K8" s="15">
        <v>0.0006153935185185185</v>
      </c>
      <c r="L8" s="16">
        <v>0.0006377314814814814</v>
      </c>
      <c r="M8" s="17">
        <v>0.0008113425925925927</v>
      </c>
      <c r="N8" s="18"/>
      <c r="O8" s="124">
        <f t="shared" si="0"/>
        <v>0.005469560185185185</v>
      </c>
      <c r="P8" s="156">
        <f t="shared" si="1"/>
        <v>2</v>
      </c>
    </row>
    <row r="9" spans="1:19" s="33" customFormat="1" ht="12.75">
      <c r="A9" s="19">
        <v>541</v>
      </c>
      <c r="B9" s="48" t="s">
        <v>185</v>
      </c>
      <c r="C9" s="28" t="s">
        <v>24</v>
      </c>
      <c r="D9" s="29" t="s">
        <v>53</v>
      </c>
      <c r="E9" s="30">
        <v>0.43402777777777773</v>
      </c>
      <c r="F9" s="18">
        <v>0</v>
      </c>
      <c r="G9" s="23">
        <v>0</v>
      </c>
      <c r="H9" s="15">
        <v>0.001193287037037037</v>
      </c>
      <c r="I9" s="16">
        <v>0.00125</v>
      </c>
      <c r="J9" s="16">
        <v>0.0012268518518518518</v>
      </c>
      <c r="K9" s="15">
        <v>0.0006990740740740741</v>
      </c>
      <c r="L9" s="16">
        <v>0.0006446759259259259</v>
      </c>
      <c r="M9" s="17">
        <v>0.0006261574074074074</v>
      </c>
      <c r="N9" s="18"/>
      <c r="O9" s="124">
        <f t="shared" si="0"/>
        <v>0.005640046296296297</v>
      </c>
      <c r="P9" s="156">
        <f t="shared" si="1"/>
        <v>3</v>
      </c>
      <c r="S9" s="33" t="s">
        <v>24</v>
      </c>
    </row>
    <row r="10" spans="1:19" s="33" customFormat="1" ht="12.75">
      <c r="A10" s="19">
        <v>58</v>
      </c>
      <c r="B10" s="48" t="s">
        <v>181</v>
      </c>
      <c r="C10" s="28" t="s">
        <v>28</v>
      </c>
      <c r="D10" s="29" t="s">
        <v>49</v>
      </c>
      <c r="E10" s="30">
        <v>0.43472222222222223</v>
      </c>
      <c r="F10" s="18">
        <v>0</v>
      </c>
      <c r="G10" s="23">
        <v>0</v>
      </c>
      <c r="H10" s="15">
        <v>0.0013333333333333333</v>
      </c>
      <c r="I10" s="16">
        <v>0.00125</v>
      </c>
      <c r="J10" s="16">
        <v>0.0011435185185185183</v>
      </c>
      <c r="K10" s="15">
        <v>0.0006944444444444445</v>
      </c>
      <c r="L10" s="16">
        <v>0.0006574074074074073</v>
      </c>
      <c r="M10" s="17">
        <v>0.0006342592592592592</v>
      </c>
      <c r="N10" s="18"/>
      <c r="O10" s="124">
        <f t="shared" si="0"/>
        <v>0.005712962962962962</v>
      </c>
      <c r="P10" s="156">
        <f t="shared" si="1"/>
        <v>4</v>
      </c>
      <c r="S10" s="33" t="s">
        <v>32</v>
      </c>
    </row>
    <row r="11" spans="1:18" s="33" customFormat="1" ht="12.75">
      <c r="A11" s="20">
        <v>514</v>
      </c>
      <c r="B11" s="47" t="s">
        <v>77</v>
      </c>
      <c r="C11" s="28" t="s">
        <v>28</v>
      </c>
      <c r="D11" s="29" t="s">
        <v>52</v>
      </c>
      <c r="E11" s="30">
        <v>0.4270833333333333</v>
      </c>
      <c r="F11" s="18">
        <v>0</v>
      </c>
      <c r="G11" s="23">
        <v>0</v>
      </c>
      <c r="H11" s="15">
        <v>0.0011493055555555555</v>
      </c>
      <c r="I11" s="16">
        <v>0.0012858796296296297</v>
      </c>
      <c r="J11" s="16">
        <v>0.0012986111111111113</v>
      </c>
      <c r="K11" s="15">
        <v>0.0006990740740740741</v>
      </c>
      <c r="L11" s="16">
        <v>0.0007488425925925926</v>
      </c>
      <c r="M11" s="17">
        <v>0.0006689814814814814</v>
      </c>
      <c r="N11" s="18"/>
      <c r="O11" s="124">
        <f t="shared" si="0"/>
        <v>0.005850694444444445</v>
      </c>
      <c r="P11" s="156">
        <f t="shared" si="1"/>
        <v>5</v>
      </c>
      <c r="R11" s="33" t="s">
        <v>15</v>
      </c>
    </row>
    <row r="12" spans="1:19" s="33" customFormat="1" ht="12.75">
      <c r="A12" s="19">
        <v>905</v>
      </c>
      <c r="B12" s="48" t="s">
        <v>89</v>
      </c>
      <c r="C12" s="28" t="s">
        <v>28</v>
      </c>
      <c r="D12" s="29" t="s">
        <v>50</v>
      </c>
      <c r="E12" s="30">
        <v>0.43194444444444446</v>
      </c>
      <c r="F12" s="18">
        <v>0</v>
      </c>
      <c r="G12" s="23">
        <v>0</v>
      </c>
      <c r="H12" s="15">
        <v>0.0011805555555555556</v>
      </c>
      <c r="I12" s="16">
        <v>0.0014085648148148147</v>
      </c>
      <c r="J12" s="16">
        <v>0.0013055555555555555</v>
      </c>
      <c r="K12" s="15">
        <v>0.0006446759259259259</v>
      </c>
      <c r="L12" s="16">
        <v>0.0006956018518518519</v>
      </c>
      <c r="M12" s="17">
        <v>0.0006458333333333332</v>
      </c>
      <c r="N12" s="18"/>
      <c r="O12" s="124">
        <f t="shared" si="0"/>
        <v>0.005880787037037037</v>
      </c>
      <c r="P12" s="156">
        <f t="shared" si="1"/>
        <v>6</v>
      </c>
      <c r="S12" s="33" t="s">
        <v>26</v>
      </c>
    </row>
    <row r="13" spans="1:19" s="33" customFormat="1" ht="12.75">
      <c r="A13" s="19">
        <v>94</v>
      </c>
      <c r="B13" s="48" t="s">
        <v>183</v>
      </c>
      <c r="C13" s="28" t="s">
        <v>30</v>
      </c>
      <c r="D13" s="29" t="s">
        <v>44</v>
      </c>
      <c r="E13" s="30">
        <v>0.4284722222222222</v>
      </c>
      <c r="F13" s="18">
        <v>0</v>
      </c>
      <c r="G13" s="23">
        <v>0</v>
      </c>
      <c r="H13" s="15">
        <v>0.0012164351851851852</v>
      </c>
      <c r="I13" s="16">
        <v>0.001394675925925926</v>
      </c>
      <c r="J13" s="16">
        <v>0.0012962962962962963</v>
      </c>
      <c r="K13" s="15">
        <v>0.0006446759259259259</v>
      </c>
      <c r="L13" s="16">
        <v>0.0007141203703703703</v>
      </c>
      <c r="M13" s="17">
        <v>0.0006793981481481482</v>
      </c>
      <c r="N13" s="18"/>
      <c r="O13" s="124">
        <f t="shared" si="0"/>
        <v>0.005945601851851851</v>
      </c>
      <c r="P13" s="156">
        <f t="shared" si="1"/>
        <v>7</v>
      </c>
      <c r="S13" s="33" t="s">
        <v>23</v>
      </c>
    </row>
    <row r="14" spans="1:18" s="33" customFormat="1" ht="12.75">
      <c r="A14" s="19">
        <v>67</v>
      </c>
      <c r="B14" s="36" t="s">
        <v>76</v>
      </c>
      <c r="C14" s="28" t="s">
        <v>30</v>
      </c>
      <c r="D14" s="29" t="s">
        <v>53</v>
      </c>
      <c r="E14" s="30">
        <v>0.4263888888888889</v>
      </c>
      <c r="F14" s="18">
        <v>0</v>
      </c>
      <c r="G14" s="23">
        <v>0</v>
      </c>
      <c r="H14" s="15">
        <v>0.0012731481481481483</v>
      </c>
      <c r="I14" s="16">
        <v>0.0013125</v>
      </c>
      <c r="J14" s="16">
        <v>0.0012731481481481483</v>
      </c>
      <c r="K14" s="15">
        <v>0.0007363425925925926</v>
      </c>
      <c r="L14" s="16">
        <v>0.000744212962962963</v>
      </c>
      <c r="M14" s="17">
        <v>0.0007060185185185185</v>
      </c>
      <c r="N14" s="18"/>
      <c r="O14" s="124">
        <f t="shared" si="0"/>
        <v>0.00604537037037037</v>
      </c>
      <c r="P14" s="156">
        <f t="shared" si="1"/>
        <v>8</v>
      </c>
      <c r="R14" s="33" t="s">
        <v>16</v>
      </c>
    </row>
    <row r="15" spans="1:16" s="33" customFormat="1" ht="12.75">
      <c r="A15" s="20">
        <v>97</v>
      </c>
      <c r="B15" s="47" t="s">
        <v>182</v>
      </c>
      <c r="C15" s="28" t="s">
        <v>30</v>
      </c>
      <c r="D15" s="29" t="s">
        <v>44</v>
      </c>
      <c r="E15" s="30">
        <v>0.4284722222222222</v>
      </c>
      <c r="F15" s="18">
        <v>0</v>
      </c>
      <c r="G15" s="23">
        <v>0</v>
      </c>
      <c r="H15" s="15">
        <v>0.0012638888888888888</v>
      </c>
      <c r="I15" s="16">
        <v>0.0013564814814814813</v>
      </c>
      <c r="J15" s="16">
        <v>0.001320601851851852</v>
      </c>
      <c r="K15" s="15">
        <v>0.0007685185185185185</v>
      </c>
      <c r="L15" s="16">
        <v>0.0007268518518518518</v>
      </c>
      <c r="M15" s="17">
        <v>0.0007627314814814815</v>
      </c>
      <c r="N15" s="18"/>
      <c r="O15" s="124">
        <f t="shared" si="0"/>
        <v>0.006199074074074074</v>
      </c>
      <c r="P15" s="156">
        <f t="shared" si="1"/>
        <v>9</v>
      </c>
    </row>
    <row r="16" spans="1:16" s="33" customFormat="1" ht="12.75">
      <c r="A16" s="19">
        <v>96</v>
      </c>
      <c r="B16" s="48" t="s">
        <v>94</v>
      </c>
      <c r="C16" s="28" t="s">
        <v>28</v>
      </c>
      <c r="D16" s="29" t="s">
        <v>44</v>
      </c>
      <c r="E16" s="30">
        <v>0.4354166666666666</v>
      </c>
      <c r="F16" s="18">
        <v>0</v>
      </c>
      <c r="G16" s="23">
        <v>0.0006944444444444445</v>
      </c>
      <c r="H16" s="15">
        <v>0.0012083333333333334</v>
      </c>
      <c r="I16" s="16">
        <v>0.0012280092592592592</v>
      </c>
      <c r="J16" s="16">
        <v>0.0012164351851851852</v>
      </c>
      <c r="K16" s="15">
        <v>0.0006527777777777777</v>
      </c>
      <c r="L16" s="16">
        <v>0.0006469907407407407</v>
      </c>
      <c r="M16" s="17">
        <v>0.0006284722222222222</v>
      </c>
      <c r="N16" s="18"/>
      <c r="O16" s="124">
        <f t="shared" si="0"/>
        <v>0.006275462962962962</v>
      </c>
      <c r="P16" s="156">
        <f t="shared" si="1"/>
        <v>10</v>
      </c>
    </row>
    <row r="17" spans="1:16" s="33" customFormat="1" ht="12.75">
      <c r="A17" s="19">
        <v>1</v>
      </c>
      <c r="B17" s="48" t="s">
        <v>101</v>
      </c>
      <c r="C17" s="28" t="s">
        <v>102</v>
      </c>
      <c r="D17" s="29" t="s">
        <v>60</v>
      </c>
      <c r="E17" s="30">
        <v>0.4375</v>
      </c>
      <c r="F17" s="18">
        <v>0</v>
      </c>
      <c r="G17" s="23">
        <v>0</v>
      </c>
      <c r="H17" s="24">
        <v>0.001364583333333333</v>
      </c>
      <c r="I17" s="25">
        <v>0.0015555555555555557</v>
      </c>
      <c r="J17" s="25">
        <v>0.0013020833333333333</v>
      </c>
      <c r="K17" s="24">
        <v>0.0007650462962962962</v>
      </c>
      <c r="L17" s="25">
        <v>0.0007708333333333334</v>
      </c>
      <c r="M17" s="35">
        <v>0.0008032407407407408</v>
      </c>
      <c r="N17" s="26"/>
      <c r="O17" s="124">
        <f t="shared" si="0"/>
        <v>0.006561342592592592</v>
      </c>
      <c r="P17" s="156">
        <f t="shared" si="1"/>
        <v>11</v>
      </c>
    </row>
    <row r="18" spans="1:19" s="33" customFormat="1" ht="12.75">
      <c r="A18" s="19">
        <v>933</v>
      </c>
      <c r="B18" s="48" t="s">
        <v>92</v>
      </c>
      <c r="C18" s="28" t="s">
        <v>28</v>
      </c>
      <c r="D18" s="29" t="s">
        <v>50</v>
      </c>
      <c r="E18" s="30">
        <v>0.43333333333333335</v>
      </c>
      <c r="F18" s="18">
        <v>0</v>
      </c>
      <c r="G18" s="23">
        <v>0.002777777777777778</v>
      </c>
      <c r="H18" s="15">
        <v>0.001324074074074074</v>
      </c>
      <c r="I18" s="16">
        <v>0.001371527777777778</v>
      </c>
      <c r="J18" s="16">
        <v>0.0014166666666666668</v>
      </c>
      <c r="K18" s="15">
        <v>0.0006979166666666666</v>
      </c>
      <c r="L18" s="16">
        <v>0.0008101851851851852</v>
      </c>
      <c r="M18" s="17">
        <v>0.0006747685185185184</v>
      </c>
      <c r="N18" s="18"/>
      <c r="O18" s="124">
        <f t="shared" si="0"/>
        <v>0.009072916666666667</v>
      </c>
      <c r="P18" s="156">
        <f t="shared" si="1"/>
        <v>12</v>
      </c>
      <c r="S18" s="33" t="s">
        <v>29</v>
      </c>
    </row>
    <row r="19" spans="1:16" s="33" customFormat="1" ht="12.75">
      <c r="A19" s="19">
        <v>35</v>
      </c>
      <c r="B19" s="48" t="s">
        <v>85</v>
      </c>
      <c r="C19" s="28" t="s">
        <v>28</v>
      </c>
      <c r="D19" s="29" t="s">
        <v>53</v>
      </c>
      <c r="E19" s="30">
        <v>0.4305555555555556</v>
      </c>
      <c r="F19" s="18">
        <v>0</v>
      </c>
      <c r="G19" s="23">
        <v>0.00625</v>
      </c>
      <c r="H19" s="15">
        <v>0.0013773148148148147</v>
      </c>
      <c r="I19" s="16">
        <v>0.001582175925925926</v>
      </c>
      <c r="J19" s="16">
        <v>0.0014537037037037036</v>
      </c>
      <c r="K19" s="15">
        <v>0.0006597222222222221</v>
      </c>
      <c r="L19" s="16">
        <v>0.0007453703703703703</v>
      </c>
      <c r="M19" s="17">
        <v>0.0008877314814814815</v>
      </c>
      <c r="N19" s="18"/>
      <c r="O19" s="124">
        <f t="shared" si="0"/>
        <v>0.012956018518518516</v>
      </c>
      <c r="P19" s="156">
        <f t="shared" si="1"/>
        <v>13</v>
      </c>
    </row>
    <row r="20" spans="1:16" s="33" customFormat="1" ht="12.75">
      <c r="A20" s="20">
        <v>42</v>
      </c>
      <c r="B20" s="47" t="s">
        <v>84</v>
      </c>
      <c r="C20" s="28" t="s">
        <v>30</v>
      </c>
      <c r="D20" s="29" t="s">
        <v>54</v>
      </c>
      <c r="E20" s="30">
        <v>0.4298611111111111</v>
      </c>
      <c r="F20" s="18">
        <v>0</v>
      </c>
      <c r="G20" s="23">
        <v>0.007638888888888889</v>
      </c>
      <c r="H20" s="15">
        <v>0.0014722222222222222</v>
      </c>
      <c r="I20" s="16">
        <v>0.001800925925925926</v>
      </c>
      <c r="J20" s="16">
        <v>0.002085648148148148</v>
      </c>
      <c r="K20" s="15">
        <v>0.0007761574074074074</v>
      </c>
      <c r="L20" s="16">
        <v>0.0010266203703703702</v>
      </c>
      <c r="M20" s="17">
        <v>0.0007997685185185186</v>
      </c>
      <c r="N20" s="18"/>
      <c r="O20" s="124">
        <f t="shared" si="0"/>
        <v>0.015600231481481482</v>
      </c>
      <c r="P20" s="156">
        <f t="shared" si="1"/>
        <v>14</v>
      </c>
    </row>
    <row r="21" spans="1:16" s="33" customFormat="1" ht="12.75">
      <c r="A21" s="19">
        <v>83</v>
      </c>
      <c r="B21" s="48" t="s">
        <v>97</v>
      </c>
      <c r="C21" s="28" t="s">
        <v>30</v>
      </c>
      <c r="D21" s="29" t="s">
        <v>53</v>
      </c>
      <c r="E21" s="30">
        <v>0.4361111111111111</v>
      </c>
      <c r="F21" s="18">
        <v>0</v>
      </c>
      <c r="G21" s="23">
        <v>0.009722222222222222</v>
      </c>
      <c r="H21" s="15">
        <v>0.0013402777777777777</v>
      </c>
      <c r="I21" s="16">
        <v>0.0013819444444444443</v>
      </c>
      <c r="J21" s="16">
        <v>0.0013136574074074075</v>
      </c>
      <c r="K21" s="15">
        <v>0.0007418981481481482</v>
      </c>
      <c r="L21" s="16">
        <v>0.0007349537037037037</v>
      </c>
      <c r="M21" s="17">
        <v>0.0008773148148148148</v>
      </c>
      <c r="N21" s="18"/>
      <c r="O21" s="124">
        <f t="shared" si="0"/>
        <v>0.016112268518518515</v>
      </c>
      <c r="P21" s="156">
        <f t="shared" si="1"/>
        <v>15</v>
      </c>
    </row>
    <row r="22" spans="1:16" s="33" customFormat="1" ht="12.75">
      <c r="A22" s="19">
        <v>99</v>
      </c>
      <c r="B22" s="48" t="s">
        <v>98</v>
      </c>
      <c r="C22" s="28" t="s">
        <v>31</v>
      </c>
      <c r="D22" s="29" t="s">
        <v>54</v>
      </c>
      <c r="E22" s="30">
        <v>0.4361111111111111</v>
      </c>
      <c r="F22" s="18">
        <v>0</v>
      </c>
      <c r="G22" s="23">
        <v>0.013888888888888888</v>
      </c>
      <c r="H22" s="15">
        <v>0.0013449074074074075</v>
      </c>
      <c r="I22" s="16">
        <v>0.0015706018518518519</v>
      </c>
      <c r="J22" s="16">
        <v>0.001746527777777778</v>
      </c>
      <c r="K22" s="15">
        <v>0.0007326388888888889</v>
      </c>
      <c r="L22" s="16">
        <v>0.0007731481481481481</v>
      </c>
      <c r="M22" s="17">
        <v>0.0007337962962962963</v>
      </c>
      <c r="N22" s="18"/>
      <c r="O22" s="124">
        <f t="shared" si="0"/>
        <v>0.02079050925925926</v>
      </c>
      <c r="P22" s="156">
        <f t="shared" si="1"/>
        <v>16</v>
      </c>
    </row>
    <row r="23" spans="1:22" s="33" customFormat="1" ht="12.75">
      <c r="A23" s="81">
        <v>85</v>
      </c>
      <c r="B23" s="125" t="s">
        <v>74</v>
      </c>
      <c r="C23" s="83" t="s">
        <v>28</v>
      </c>
      <c r="D23" s="84" t="s">
        <v>75</v>
      </c>
      <c r="E23" s="73">
        <v>0.4263888888888889</v>
      </c>
      <c r="F23" s="74">
        <v>0</v>
      </c>
      <c r="G23" s="75"/>
      <c r="H23" s="76">
        <v>0.0016909722222222222</v>
      </c>
      <c r="I23" s="77"/>
      <c r="J23" s="77"/>
      <c r="K23" s="76"/>
      <c r="L23" s="77"/>
      <c r="M23" s="78"/>
      <c r="N23" s="74" t="s">
        <v>16</v>
      </c>
      <c r="O23" s="126" t="str">
        <f t="shared" si="0"/>
        <v>XXXXX</v>
      </c>
      <c r="P23" s="127" t="str">
        <f t="shared" si="1"/>
        <v>D</v>
      </c>
      <c r="R23" s="33" t="s">
        <v>14</v>
      </c>
      <c r="S23" s="33" t="s">
        <v>28</v>
      </c>
      <c r="V23" s="61"/>
    </row>
    <row r="24" spans="1:18" s="33" customFormat="1" ht="12.75">
      <c r="A24" s="81">
        <v>51</v>
      </c>
      <c r="B24" s="125" t="s">
        <v>78</v>
      </c>
      <c r="C24" s="83" t="s">
        <v>30</v>
      </c>
      <c r="D24" s="84" t="s">
        <v>44</v>
      </c>
      <c r="E24" s="73">
        <v>0.4270833333333333</v>
      </c>
      <c r="F24" s="74">
        <v>0</v>
      </c>
      <c r="G24" s="75"/>
      <c r="H24" s="76">
        <v>0.0013402777777777777</v>
      </c>
      <c r="I24" s="77">
        <v>0.001371527777777778</v>
      </c>
      <c r="J24" s="77">
        <v>0.0013020833333333333</v>
      </c>
      <c r="K24" s="76">
        <v>0.0007620370370370371</v>
      </c>
      <c r="L24" s="77">
        <v>0.0008078703703703704</v>
      </c>
      <c r="M24" s="78">
        <v>0.0007465277777777778</v>
      </c>
      <c r="N24" s="74" t="s">
        <v>196</v>
      </c>
      <c r="O24" s="126" t="str">
        <f t="shared" si="0"/>
        <v>XXXXX</v>
      </c>
      <c r="P24" s="127" t="str">
        <f t="shared" si="1"/>
        <v>D</v>
      </c>
      <c r="R24" s="33" t="s">
        <v>17</v>
      </c>
    </row>
    <row r="25" spans="1:16" s="33" customFormat="1" ht="12.75">
      <c r="A25" s="128">
        <v>605</v>
      </c>
      <c r="B25" s="129" t="s">
        <v>79</v>
      </c>
      <c r="C25" s="83" t="s">
        <v>28</v>
      </c>
      <c r="D25" s="84" t="s">
        <v>53</v>
      </c>
      <c r="E25" s="73">
        <v>0.4277777777777778</v>
      </c>
      <c r="F25" s="74">
        <v>0</v>
      </c>
      <c r="G25" s="75"/>
      <c r="H25" s="76">
        <v>0.0014062499999999997</v>
      </c>
      <c r="I25" s="77">
        <v>0.0017303240740740742</v>
      </c>
      <c r="J25" s="77">
        <v>0.0014733796296296294</v>
      </c>
      <c r="K25" s="76">
        <v>0.0007210648148148149</v>
      </c>
      <c r="L25" s="77">
        <v>0.0009641203703703704</v>
      </c>
      <c r="M25" s="78">
        <v>0.0007581018518518518</v>
      </c>
      <c r="N25" s="74" t="s">
        <v>17</v>
      </c>
      <c r="O25" s="126" t="str">
        <f t="shared" si="0"/>
        <v>XXXXX</v>
      </c>
      <c r="P25" s="127" t="str">
        <f t="shared" si="1"/>
        <v>D</v>
      </c>
    </row>
    <row r="26" spans="1:19" s="33" customFormat="1" ht="12.75">
      <c r="A26" s="81">
        <v>604</v>
      </c>
      <c r="B26" s="125" t="s">
        <v>80</v>
      </c>
      <c r="C26" s="83" t="s">
        <v>28</v>
      </c>
      <c r="D26" s="84" t="s">
        <v>49</v>
      </c>
      <c r="E26" s="73">
        <v>0.4277777777777778</v>
      </c>
      <c r="F26" s="74">
        <v>0</v>
      </c>
      <c r="G26" s="75"/>
      <c r="H26" s="76">
        <v>0.0013425925925925925</v>
      </c>
      <c r="I26" s="77">
        <v>0.001591435185185185</v>
      </c>
      <c r="J26" s="77"/>
      <c r="K26" s="76">
        <v>0.0007326388888888889</v>
      </c>
      <c r="L26" s="77"/>
      <c r="M26" s="78"/>
      <c r="N26" s="74" t="s">
        <v>16</v>
      </c>
      <c r="O26" s="126" t="str">
        <f t="shared" si="0"/>
        <v>XXXXX</v>
      </c>
      <c r="P26" s="127" t="str">
        <f t="shared" si="1"/>
        <v>D</v>
      </c>
      <c r="S26" s="33" t="s">
        <v>30</v>
      </c>
    </row>
    <row r="27" spans="1:16" s="33" customFormat="1" ht="12.75">
      <c r="A27" s="130">
        <v>70</v>
      </c>
      <c r="B27" s="131" t="s">
        <v>82</v>
      </c>
      <c r="C27" s="83" t="s">
        <v>25</v>
      </c>
      <c r="D27" s="84" t="s">
        <v>55</v>
      </c>
      <c r="E27" s="73">
        <v>0.4291666666666667</v>
      </c>
      <c r="F27" s="74">
        <v>0</v>
      </c>
      <c r="G27" s="75"/>
      <c r="H27" s="76">
        <v>0.0012847222222222223</v>
      </c>
      <c r="I27" s="77">
        <v>0.0014745370370370372</v>
      </c>
      <c r="J27" s="77"/>
      <c r="K27" s="76">
        <v>0.0007056712962962963</v>
      </c>
      <c r="L27" s="77">
        <v>0.0007546296296296297</v>
      </c>
      <c r="M27" s="78"/>
      <c r="N27" s="74" t="s">
        <v>16</v>
      </c>
      <c r="O27" s="126" t="str">
        <f t="shared" si="0"/>
        <v>XXXXX</v>
      </c>
      <c r="P27" s="127" t="str">
        <f t="shared" si="1"/>
        <v>D</v>
      </c>
    </row>
    <row r="28" spans="1:16" s="33" customFormat="1" ht="12.75">
      <c r="A28" s="132">
        <v>30</v>
      </c>
      <c r="B28" s="129" t="s">
        <v>83</v>
      </c>
      <c r="C28" s="83" t="s">
        <v>24</v>
      </c>
      <c r="D28" s="84" t="s">
        <v>45</v>
      </c>
      <c r="E28" s="73">
        <v>0.4298611111111111</v>
      </c>
      <c r="F28" s="74">
        <v>0</v>
      </c>
      <c r="G28" s="75"/>
      <c r="H28" s="76">
        <v>0.00137037037037037</v>
      </c>
      <c r="I28" s="77">
        <v>0.0025891203703703705</v>
      </c>
      <c r="J28" s="77"/>
      <c r="K28" s="76">
        <v>0.0008206018518518519</v>
      </c>
      <c r="L28" s="77"/>
      <c r="M28" s="78"/>
      <c r="N28" s="74" t="s">
        <v>16</v>
      </c>
      <c r="O28" s="126" t="str">
        <f t="shared" si="0"/>
        <v>XXXXX</v>
      </c>
      <c r="P28" s="127" t="str">
        <f t="shared" si="1"/>
        <v>D</v>
      </c>
    </row>
    <row r="29" spans="1:19" s="33" customFormat="1" ht="12.75">
      <c r="A29" s="130">
        <v>25</v>
      </c>
      <c r="B29" s="125" t="s">
        <v>86</v>
      </c>
      <c r="C29" s="83" t="s">
        <v>28</v>
      </c>
      <c r="D29" s="84" t="s">
        <v>52</v>
      </c>
      <c r="E29" s="73">
        <v>0.4305555555555556</v>
      </c>
      <c r="F29" s="74">
        <v>0</v>
      </c>
      <c r="G29" s="75"/>
      <c r="H29" s="76">
        <v>0.001371527777777778</v>
      </c>
      <c r="I29" s="77">
        <v>0.0015763888888888891</v>
      </c>
      <c r="J29" s="77">
        <v>0.0014988425925925924</v>
      </c>
      <c r="K29" s="76">
        <v>0.0007118055555555555</v>
      </c>
      <c r="L29" s="77">
        <v>0.000783564814814815</v>
      </c>
      <c r="M29" s="78">
        <v>0.0007962962962962964</v>
      </c>
      <c r="N29" s="74" t="s">
        <v>17</v>
      </c>
      <c r="O29" s="126" t="str">
        <f t="shared" si="0"/>
        <v>XXXXX</v>
      </c>
      <c r="P29" s="127" t="str">
        <f t="shared" si="1"/>
        <v>D</v>
      </c>
      <c r="S29" s="33" t="s">
        <v>41</v>
      </c>
    </row>
    <row r="30" spans="1:16" s="33" customFormat="1" ht="12.75">
      <c r="A30" s="130">
        <v>72</v>
      </c>
      <c r="B30" s="125" t="s">
        <v>87</v>
      </c>
      <c r="C30" s="83" t="s">
        <v>33</v>
      </c>
      <c r="D30" s="84" t="s">
        <v>59</v>
      </c>
      <c r="E30" s="73">
        <v>0.43125</v>
      </c>
      <c r="F30" s="74">
        <v>0</v>
      </c>
      <c r="G30" s="75"/>
      <c r="H30" s="76">
        <v>0.0012291666666666668</v>
      </c>
      <c r="I30" s="77"/>
      <c r="J30" s="77"/>
      <c r="K30" s="76">
        <v>0.0006539351851851852</v>
      </c>
      <c r="L30" s="77"/>
      <c r="M30" s="78"/>
      <c r="N30" s="74" t="s">
        <v>16</v>
      </c>
      <c r="O30" s="126" t="str">
        <f t="shared" si="0"/>
        <v>XXXXX</v>
      </c>
      <c r="P30" s="127" t="str">
        <f t="shared" si="1"/>
        <v>D</v>
      </c>
    </row>
    <row r="31" spans="1:16" s="33" customFormat="1" ht="12.75">
      <c r="A31" s="130">
        <v>5</v>
      </c>
      <c r="B31" s="125" t="s">
        <v>88</v>
      </c>
      <c r="C31" s="83" t="s">
        <v>32</v>
      </c>
      <c r="D31" s="84" t="s">
        <v>53</v>
      </c>
      <c r="E31" s="73">
        <v>0.43194444444444446</v>
      </c>
      <c r="F31" s="74">
        <v>0</v>
      </c>
      <c r="G31" s="88"/>
      <c r="H31" s="89">
        <v>0.001255787037037037</v>
      </c>
      <c r="I31" s="90"/>
      <c r="J31" s="90"/>
      <c r="K31" s="89">
        <v>0.000630787037037037</v>
      </c>
      <c r="L31" s="90"/>
      <c r="M31" s="91"/>
      <c r="N31" s="92" t="s">
        <v>16</v>
      </c>
      <c r="O31" s="126" t="str">
        <f t="shared" si="0"/>
        <v>XXXXX</v>
      </c>
      <c r="P31" s="127" t="str">
        <f t="shared" si="1"/>
        <v>D</v>
      </c>
    </row>
    <row r="32" spans="1:19" s="33" customFormat="1" ht="12.75">
      <c r="A32" s="130">
        <v>906</v>
      </c>
      <c r="B32" s="125" t="s">
        <v>90</v>
      </c>
      <c r="C32" s="83" t="s">
        <v>28</v>
      </c>
      <c r="D32" s="84" t="s">
        <v>50</v>
      </c>
      <c r="E32" s="73">
        <v>0.43263888888888885</v>
      </c>
      <c r="F32" s="74">
        <v>0</v>
      </c>
      <c r="G32" s="88"/>
      <c r="H32" s="89">
        <v>0.0013067129629629629</v>
      </c>
      <c r="I32" s="90"/>
      <c r="J32" s="90"/>
      <c r="K32" s="89">
        <v>0.0006643518518518518</v>
      </c>
      <c r="L32" s="90"/>
      <c r="M32" s="91"/>
      <c r="N32" s="92" t="s">
        <v>16</v>
      </c>
      <c r="O32" s="126" t="str">
        <f t="shared" si="0"/>
        <v>XXXXX</v>
      </c>
      <c r="P32" s="127" t="str">
        <f t="shared" si="1"/>
        <v>D</v>
      </c>
      <c r="S32" s="33" t="s">
        <v>34</v>
      </c>
    </row>
    <row r="33" spans="1:16" s="33" customFormat="1" ht="12.75">
      <c r="A33" s="130">
        <v>932</v>
      </c>
      <c r="B33" s="125" t="s">
        <v>91</v>
      </c>
      <c r="C33" s="83" t="s">
        <v>24</v>
      </c>
      <c r="D33" s="84" t="s">
        <v>44</v>
      </c>
      <c r="E33" s="73">
        <v>0.43263888888888885</v>
      </c>
      <c r="F33" s="74">
        <v>0</v>
      </c>
      <c r="G33" s="88"/>
      <c r="H33" s="89">
        <v>0.0012916666666666664</v>
      </c>
      <c r="I33" s="90"/>
      <c r="J33" s="90"/>
      <c r="K33" s="89">
        <v>0.0006747685185185184</v>
      </c>
      <c r="L33" s="90"/>
      <c r="M33" s="91"/>
      <c r="N33" s="92" t="s">
        <v>16</v>
      </c>
      <c r="O33" s="126" t="str">
        <f t="shared" si="0"/>
        <v>XXXXX</v>
      </c>
      <c r="P33" s="127" t="str">
        <f t="shared" si="1"/>
        <v>D</v>
      </c>
    </row>
    <row r="34" spans="1:19" s="33" customFormat="1" ht="12.75">
      <c r="A34" s="130">
        <v>870</v>
      </c>
      <c r="B34" s="125" t="s">
        <v>93</v>
      </c>
      <c r="C34" s="83" t="s">
        <v>28</v>
      </c>
      <c r="D34" s="84" t="s">
        <v>44</v>
      </c>
      <c r="E34" s="73">
        <v>0.43333333333333335</v>
      </c>
      <c r="F34" s="74">
        <v>0</v>
      </c>
      <c r="G34" s="88"/>
      <c r="H34" s="89">
        <v>0.0016840277777777776</v>
      </c>
      <c r="I34" s="90">
        <v>0.0018946759259259262</v>
      </c>
      <c r="J34" s="90">
        <v>0.0020717592592592593</v>
      </c>
      <c r="K34" s="89">
        <v>0.0012280092592592592</v>
      </c>
      <c r="L34" s="90">
        <v>0.0008634259259259259</v>
      </c>
      <c r="M34" s="91">
        <v>0.0016412037037037037</v>
      </c>
      <c r="N34" s="92" t="s">
        <v>16</v>
      </c>
      <c r="O34" s="126" t="str">
        <f t="shared" si="0"/>
        <v>XXXXX</v>
      </c>
      <c r="P34" s="127" t="str">
        <f t="shared" si="1"/>
        <v>D</v>
      </c>
      <c r="S34" s="33" t="s">
        <v>27</v>
      </c>
    </row>
    <row r="35" spans="1:16" s="33" customFormat="1" ht="12.75">
      <c r="A35" s="130">
        <v>700</v>
      </c>
      <c r="B35" s="125" t="s">
        <v>95</v>
      </c>
      <c r="C35" s="83" t="s">
        <v>81</v>
      </c>
      <c r="D35" s="84" t="s">
        <v>55</v>
      </c>
      <c r="E35" s="73">
        <v>0.4354166666666666</v>
      </c>
      <c r="F35" s="74">
        <v>0</v>
      </c>
      <c r="G35" s="88">
        <v>0.03125</v>
      </c>
      <c r="H35" s="89">
        <v>0.0012106481481481482</v>
      </c>
      <c r="I35" s="90">
        <v>0.0013587962962962963</v>
      </c>
      <c r="J35" s="90">
        <v>0.0013125</v>
      </c>
      <c r="K35" s="89">
        <v>0.0006342592592592592</v>
      </c>
      <c r="L35" s="90">
        <v>0.0006724537037037038</v>
      </c>
      <c r="M35" s="91">
        <v>0.0006333333333333333</v>
      </c>
      <c r="N35" s="92"/>
      <c r="O35" s="126" t="str">
        <f t="shared" si="0"/>
        <v>XXXXX</v>
      </c>
      <c r="P35" s="127" t="str">
        <f t="shared" si="1"/>
        <v>D</v>
      </c>
    </row>
    <row r="36" spans="1:16" s="33" customFormat="1" ht="12.75">
      <c r="A36" s="130">
        <v>92</v>
      </c>
      <c r="B36" s="125" t="s">
        <v>99</v>
      </c>
      <c r="C36" s="83" t="s">
        <v>28</v>
      </c>
      <c r="D36" s="84" t="s">
        <v>49</v>
      </c>
      <c r="E36" s="73">
        <v>0.4368055555555555</v>
      </c>
      <c r="F36" s="74">
        <v>0</v>
      </c>
      <c r="G36" s="88"/>
      <c r="H36" s="89">
        <v>0.0017800925925925927</v>
      </c>
      <c r="I36" s="90"/>
      <c r="J36" s="90"/>
      <c r="K36" s="89"/>
      <c r="L36" s="90">
        <v>0.0008333333333333334</v>
      </c>
      <c r="M36" s="91"/>
      <c r="N36" s="92" t="s">
        <v>16</v>
      </c>
      <c r="O36" s="126" t="str">
        <f t="shared" si="0"/>
        <v>XXXXX</v>
      </c>
      <c r="P36" s="127" t="str">
        <f t="shared" si="1"/>
        <v>D</v>
      </c>
    </row>
    <row r="37" spans="1:16" s="33" customFormat="1" ht="12.75">
      <c r="A37" s="130">
        <v>100</v>
      </c>
      <c r="B37" s="125" t="s">
        <v>100</v>
      </c>
      <c r="C37" s="83" t="s">
        <v>81</v>
      </c>
      <c r="D37" s="84" t="s">
        <v>49</v>
      </c>
      <c r="E37" s="73">
        <v>0.4368055555555555</v>
      </c>
      <c r="F37" s="74">
        <v>0.0006944444444444445</v>
      </c>
      <c r="G37" s="88"/>
      <c r="H37" s="89"/>
      <c r="I37" s="90"/>
      <c r="J37" s="90"/>
      <c r="K37" s="89"/>
      <c r="L37" s="90"/>
      <c r="M37" s="91"/>
      <c r="N37" s="92" t="s">
        <v>16</v>
      </c>
      <c r="O37" s="126" t="str">
        <f t="shared" si="0"/>
        <v>XXXXX</v>
      </c>
      <c r="P37" s="127" t="str">
        <f t="shared" si="1"/>
        <v>D</v>
      </c>
    </row>
    <row r="38" spans="1:16" s="33" customFormat="1" ht="12.75">
      <c r="A38" s="130">
        <v>721</v>
      </c>
      <c r="B38" s="125" t="s">
        <v>103</v>
      </c>
      <c r="C38" s="83" t="s">
        <v>104</v>
      </c>
      <c r="D38" s="84" t="s">
        <v>51</v>
      </c>
      <c r="E38" s="73">
        <v>0.4381944444444445</v>
      </c>
      <c r="F38" s="74">
        <v>0</v>
      </c>
      <c r="G38" s="88"/>
      <c r="H38" s="89">
        <v>0.0018240740740740743</v>
      </c>
      <c r="I38" s="90">
        <v>0.00137037037037037</v>
      </c>
      <c r="J38" s="90">
        <v>0.00128125</v>
      </c>
      <c r="K38" s="89">
        <v>0.000880787037037037</v>
      </c>
      <c r="L38" s="90"/>
      <c r="M38" s="91"/>
      <c r="N38" s="92" t="s">
        <v>16</v>
      </c>
      <c r="O38" s="126" t="str">
        <f t="shared" si="0"/>
        <v>XXXXX</v>
      </c>
      <c r="P38" s="127" t="str">
        <f t="shared" si="1"/>
        <v>D</v>
      </c>
    </row>
    <row r="39" spans="1:16" s="33" customFormat="1" ht="12.75">
      <c r="A39" s="130">
        <v>411</v>
      </c>
      <c r="B39" s="125" t="s">
        <v>105</v>
      </c>
      <c r="C39" s="83" t="s">
        <v>102</v>
      </c>
      <c r="D39" s="84" t="s">
        <v>60</v>
      </c>
      <c r="E39" s="73">
        <v>0.4375</v>
      </c>
      <c r="F39" s="74">
        <v>0</v>
      </c>
      <c r="G39" s="88"/>
      <c r="H39" s="89">
        <v>0.001486111111111111</v>
      </c>
      <c r="I39" s="90">
        <v>0.001636574074074074</v>
      </c>
      <c r="J39" s="90"/>
      <c r="K39" s="89">
        <v>0.001105324074074074</v>
      </c>
      <c r="L39" s="90">
        <v>0.0017094907407407408</v>
      </c>
      <c r="M39" s="91"/>
      <c r="N39" s="92" t="s">
        <v>16</v>
      </c>
      <c r="O39" s="126" t="str">
        <f t="shared" si="0"/>
        <v>XXXXX</v>
      </c>
      <c r="P39" s="127" t="str">
        <f t="shared" si="1"/>
        <v>D</v>
      </c>
    </row>
    <row r="40" spans="1:16" s="33" customFormat="1" ht="12.75">
      <c r="A40" s="130">
        <v>317</v>
      </c>
      <c r="B40" s="125" t="s">
        <v>106</v>
      </c>
      <c r="C40" s="83" t="s">
        <v>28</v>
      </c>
      <c r="D40" s="84" t="s">
        <v>52</v>
      </c>
      <c r="E40" s="73">
        <v>0.4388888888888889</v>
      </c>
      <c r="F40" s="74">
        <v>0</v>
      </c>
      <c r="G40" s="88">
        <v>0.02638888888888889</v>
      </c>
      <c r="H40" s="89">
        <v>0.0014849537037037036</v>
      </c>
      <c r="I40" s="90">
        <v>0.0014039351851851851</v>
      </c>
      <c r="J40" s="90">
        <v>0.0011307870370370371</v>
      </c>
      <c r="K40" s="89">
        <v>0.0014594907407407406</v>
      </c>
      <c r="L40" s="90">
        <v>0.0007349537037037037</v>
      </c>
      <c r="M40" s="91">
        <v>0.0006643518518518518</v>
      </c>
      <c r="N40" s="92" t="s">
        <v>17</v>
      </c>
      <c r="O40" s="126" t="str">
        <f t="shared" si="0"/>
        <v>XXXXX</v>
      </c>
      <c r="P40" s="127" t="str">
        <f t="shared" si="1"/>
        <v>D</v>
      </c>
    </row>
    <row r="41" spans="1:16" s="33" customFormat="1" ht="12.75">
      <c r="A41" s="130">
        <v>211</v>
      </c>
      <c r="B41" s="125" t="s">
        <v>107</v>
      </c>
      <c r="C41" s="83" t="s">
        <v>66</v>
      </c>
      <c r="D41" s="84" t="s">
        <v>45</v>
      </c>
      <c r="E41" s="73">
        <v>0.4395833333333334</v>
      </c>
      <c r="F41" s="74">
        <v>0</v>
      </c>
      <c r="G41" s="88"/>
      <c r="H41" s="89">
        <v>0.0012627314814814814</v>
      </c>
      <c r="I41" s="90">
        <v>0.001175925925925926</v>
      </c>
      <c r="J41" s="90"/>
      <c r="K41" s="89">
        <v>0.0006157407407407408</v>
      </c>
      <c r="L41" s="90">
        <v>0.000619212962962963</v>
      </c>
      <c r="M41" s="91"/>
      <c r="N41" s="92" t="s">
        <v>16</v>
      </c>
      <c r="O41" s="126" t="str">
        <f t="shared" si="0"/>
        <v>XXXXX</v>
      </c>
      <c r="P41" s="127" t="str">
        <f t="shared" si="1"/>
        <v>D</v>
      </c>
    </row>
  </sheetData>
  <sheetProtection/>
  <mergeCells count="14">
    <mergeCell ref="A5:A6"/>
    <mergeCell ref="C5:C6"/>
    <mergeCell ref="D5:D6"/>
    <mergeCell ref="G5:G6"/>
    <mergeCell ref="E5:E6"/>
    <mergeCell ref="C3:E3"/>
    <mergeCell ref="B5:B6"/>
    <mergeCell ref="O5:O6"/>
    <mergeCell ref="P5:P6"/>
    <mergeCell ref="F3:P3"/>
    <mergeCell ref="F5:F6"/>
    <mergeCell ref="N5:N6"/>
    <mergeCell ref="H5:J5"/>
    <mergeCell ref="K5:M5"/>
  </mergeCells>
  <dataValidations count="3">
    <dataValidation errorStyle="warning" type="list" allowBlank="1" showInputMessage="1" showErrorMessage="1" errorTitle="Chybné zadání" error="Vyber ze seznamu podmínku diskvalifikace." sqref="N7:N41">
      <formula1>$R$17:$R$20</formula1>
    </dataValidation>
    <dataValidation errorStyle="warning" type="time" allowBlank="1" showInputMessage="1" showErrorMessage="1" errorTitle="Chybné zadání" error="Zadej čas ve tvaru mm:ss,0 !!!" sqref="F7:M41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C7:C41">
      <formula1>$S$17:$S$20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zoomScaleSheetLayoutView="75" workbookViewId="0" topLeftCell="A1">
      <pane xSplit="2" ySplit="6" topLeftCell="C7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B7" sqref="B7"/>
    </sheetView>
  </sheetViews>
  <sheetFormatPr defaultColWidth="9.140625" defaultRowHeight="12.75"/>
  <cols>
    <col min="1" max="1" width="5.421875" style="40" customWidth="1"/>
    <col min="2" max="2" width="24.421875" style="37" customWidth="1"/>
    <col min="3" max="3" width="13.28125" style="0" customWidth="1"/>
    <col min="4" max="5" width="7.28125" style="0" customWidth="1"/>
    <col min="6" max="6" width="12.140625" style="0" customWidth="1"/>
    <col min="7" max="7" width="10.7109375" style="0" customWidth="1"/>
    <col min="8" max="13" width="7.28125" style="0" customWidth="1"/>
    <col min="14" max="14" width="25.7109375" style="0" bestFit="1" customWidth="1"/>
    <col min="15" max="15" width="12.140625" style="1" customWidth="1"/>
    <col min="16" max="16" width="6.28125" style="0" customWidth="1"/>
    <col min="18" max="18" width="25.7109375" style="0" hidden="1" customWidth="1"/>
    <col min="19" max="19" width="12.7109375" style="0" hidden="1" customWidth="1"/>
  </cols>
  <sheetData>
    <row r="1" spans="1:15" ht="12.75">
      <c r="A1" s="37"/>
      <c r="C1" s="11">
        <f ca="1">TODAY()</f>
        <v>39358</v>
      </c>
      <c r="D1" s="9"/>
      <c r="E1" s="9"/>
      <c r="F1" s="12"/>
      <c r="O1" s="4"/>
    </row>
    <row r="2" spans="1:17" ht="13.5" thickBot="1">
      <c r="A2" s="37"/>
      <c r="Q2" s="13"/>
    </row>
    <row r="3" spans="1:16" s="3" customFormat="1" ht="25.5" customHeight="1" thickBot="1">
      <c r="A3" s="39"/>
      <c r="B3" s="38" t="s">
        <v>6</v>
      </c>
      <c r="C3" s="157" t="s">
        <v>9</v>
      </c>
      <c r="D3" s="157"/>
      <c r="E3" s="158"/>
      <c r="F3" s="184" t="s">
        <v>35</v>
      </c>
      <c r="G3" s="185"/>
      <c r="H3" s="185"/>
      <c r="I3" s="185"/>
      <c r="J3" s="185"/>
      <c r="K3" s="185"/>
      <c r="L3" s="185"/>
      <c r="M3" s="185"/>
      <c r="N3" s="185"/>
      <c r="O3" s="185"/>
      <c r="P3" s="186"/>
    </row>
    <row r="4" spans="7:14" ht="13.5" thickBot="1">
      <c r="G4" s="5"/>
      <c r="H4" s="5"/>
      <c r="I4" s="5"/>
      <c r="J4" s="5"/>
      <c r="K4" s="5"/>
      <c r="L4" s="5"/>
      <c r="M4" s="5"/>
      <c r="N4" s="5"/>
    </row>
    <row r="5" spans="1:16" s="2" customFormat="1" ht="15" customHeight="1">
      <c r="A5" s="187" t="s">
        <v>5</v>
      </c>
      <c r="B5" s="182" t="s">
        <v>0</v>
      </c>
      <c r="C5" s="176" t="s">
        <v>1</v>
      </c>
      <c r="D5" s="159" t="s">
        <v>2</v>
      </c>
      <c r="E5" s="180" t="s">
        <v>43</v>
      </c>
      <c r="F5" s="163" t="s">
        <v>174</v>
      </c>
      <c r="G5" s="163" t="s">
        <v>40</v>
      </c>
      <c r="H5" s="171" t="s">
        <v>19</v>
      </c>
      <c r="I5" s="172"/>
      <c r="J5" s="173"/>
      <c r="K5" s="171" t="s">
        <v>20</v>
      </c>
      <c r="L5" s="172"/>
      <c r="M5" s="173"/>
      <c r="N5" s="169" t="s">
        <v>18</v>
      </c>
      <c r="O5" s="161" t="s">
        <v>3</v>
      </c>
      <c r="P5" s="163" t="s">
        <v>4</v>
      </c>
    </row>
    <row r="6" spans="1:18" s="5" customFormat="1" ht="15" customHeight="1" thickBot="1">
      <c r="A6" s="188"/>
      <c r="B6" s="183"/>
      <c r="C6" s="177"/>
      <c r="D6" s="178"/>
      <c r="E6" s="181"/>
      <c r="F6" s="168"/>
      <c r="G6" s="179"/>
      <c r="H6" s="6" t="s">
        <v>7</v>
      </c>
      <c r="I6" s="7" t="s">
        <v>8</v>
      </c>
      <c r="J6" s="8" t="s">
        <v>21</v>
      </c>
      <c r="K6" s="6" t="s">
        <v>7</v>
      </c>
      <c r="L6" s="7" t="s">
        <v>8</v>
      </c>
      <c r="M6" s="8" t="s">
        <v>21</v>
      </c>
      <c r="N6" s="170"/>
      <c r="O6" s="162"/>
      <c r="P6" s="164"/>
      <c r="R6" t="s">
        <v>12</v>
      </c>
    </row>
    <row r="7" spans="1:22" s="33" customFormat="1" ht="12.75">
      <c r="A7" s="42">
        <v>53</v>
      </c>
      <c r="B7" s="36" t="s">
        <v>145</v>
      </c>
      <c r="C7" s="28" t="s">
        <v>41</v>
      </c>
      <c r="D7" s="29" t="s">
        <v>53</v>
      </c>
      <c r="E7" s="30">
        <v>0.45555555555555555</v>
      </c>
      <c r="F7" s="64">
        <v>0</v>
      </c>
      <c r="G7" s="23">
        <v>0</v>
      </c>
      <c r="H7" s="15">
        <v>0.0009988425925925926</v>
      </c>
      <c r="I7" s="16">
        <v>0.0009537037037037037</v>
      </c>
      <c r="J7" s="16">
        <v>0.0009131944444444443</v>
      </c>
      <c r="K7" s="15">
        <v>0.0005416666666666666</v>
      </c>
      <c r="L7" s="16">
        <v>0.0005300925925925925</v>
      </c>
      <c r="M7" s="17">
        <v>0.0005208333333333333</v>
      </c>
      <c r="N7" s="18"/>
      <c r="O7" s="31">
        <f aca="true" t="shared" si="0" ref="O7:O38">IF(OR(G7&gt;TIME(0,30,0),N7&lt;&gt;""),"XXXXX",SUM(F7:M7))</f>
        <v>0.004458333333333333</v>
      </c>
      <c r="P7" s="155">
        <f>IF(OR(G7&gt;TIME(0,30,0),N7&lt;&gt;""),"D",RANK(O7,$O$7:$O$66,100))</f>
        <v>1</v>
      </c>
      <c r="V7" s="61"/>
    </row>
    <row r="8" spans="1:19" s="33" customFormat="1" ht="12.75">
      <c r="A8" s="62">
        <v>222</v>
      </c>
      <c r="B8" s="47" t="s">
        <v>138</v>
      </c>
      <c r="C8" s="28" t="s">
        <v>109</v>
      </c>
      <c r="D8" s="29" t="s">
        <v>52</v>
      </c>
      <c r="E8" s="30">
        <v>0.45208333333333334</v>
      </c>
      <c r="F8" s="64">
        <v>0</v>
      </c>
      <c r="G8" s="23">
        <v>0</v>
      </c>
      <c r="H8" s="15">
        <v>0.0010196759259259258</v>
      </c>
      <c r="I8" s="16">
        <v>0.0009930555555555554</v>
      </c>
      <c r="J8" s="16">
        <v>0.0009583333333333333</v>
      </c>
      <c r="K8" s="15">
        <v>0.0005694444444444445</v>
      </c>
      <c r="L8" s="16">
        <v>0.0005717592592592593</v>
      </c>
      <c r="M8" s="17">
        <v>0.0005601851851851852</v>
      </c>
      <c r="N8" s="18"/>
      <c r="O8" s="31">
        <f t="shared" si="0"/>
        <v>0.004672453703703704</v>
      </c>
      <c r="P8" s="155">
        <f aca="true" t="shared" si="1" ref="P8:P66">IF(OR(G8&gt;TIME(0,30,0),N8&lt;&gt;""),"D",RANK(O8,$O$7:$O$66,100))</f>
        <v>2</v>
      </c>
      <c r="S8" s="33" t="s">
        <v>24</v>
      </c>
    </row>
    <row r="9" spans="1:22" s="33" customFormat="1" ht="12.75">
      <c r="A9" s="42">
        <v>135</v>
      </c>
      <c r="B9" s="36" t="s">
        <v>158</v>
      </c>
      <c r="C9" s="28" t="s">
        <v>180</v>
      </c>
      <c r="D9" s="29" t="s">
        <v>49</v>
      </c>
      <c r="E9" s="30">
        <v>0.4597222222222222</v>
      </c>
      <c r="F9" s="64">
        <v>0</v>
      </c>
      <c r="G9" s="23">
        <v>0</v>
      </c>
      <c r="H9" s="15">
        <v>0.0010972222222222223</v>
      </c>
      <c r="I9" s="16">
        <v>0.0009965277777777778</v>
      </c>
      <c r="J9" s="16">
        <v>0.00096875</v>
      </c>
      <c r="K9" s="15">
        <v>0.0006400462962962962</v>
      </c>
      <c r="L9" s="16">
        <v>0.0005925925925925926</v>
      </c>
      <c r="M9" s="17">
        <v>0.0005706018518518519</v>
      </c>
      <c r="N9" s="18"/>
      <c r="O9" s="31">
        <f t="shared" si="0"/>
        <v>0.004865740740740741</v>
      </c>
      <c r="P9" s="155">
        <f t="shared" si="1"/>
        <v>3</v>
      </c>
      <c r="V9" s="61"/>
    </row>
    <row r="10" spans="1:16" s="33" customFormat="1" ht="12.75">
      <c r="A10" s="42">
        <v>530</v>
      </c>
      <c r="B10" s="48" t="s">
        <v>187</v>
      </c>
      <c r="C10" s="28" t="s">
        <v>28</v>
      </c>
      <c r="D10" s="29" t="s">
        <v>52</v>
      </c>
      <c r="E10" s="30">
        <v>0.4444444444444444</v>
      </c>
      <c r="F10" s="64">
        <v>0</v>
      </c>
      <c r="G10" s="23">
        <v>0</v>
      </c>
      <c r="H10" s="15">
        <v>0.0010474537037037037</v>
      </c>
      <c r="I10" s="16">
        <v>0.0010636574074074075</v>
      </c>
      <c r="J10" s="16">
        <v>0.0010289351851851852</v>
      </c>
      <c r="K10" s="15">
        <v>0.0005891203703703704</v>
      </c>
      <c r="L10" s="16">
        <v>0.0006215277777777778</v>
      </c>
      <c r="M10" s="17">
        <v>0.0005578703703703704</v>
      </c>
      <c r="N10" s="18"/>
      <c r="O10" s="31">
        <f t="shared" si="0"/>
        <v>0.004908564814814815</v>
      </c>
      <c r="P10" s="155">
        <f t="shared" si="1"/>
        <v>4</v>
      </c>
    </row>
    <row r="11" spans="1:22" s="33" customFormat="1" ht="12.75">
      <c r="A11" s="42">
        <v>7</v>
      </c>
      <c r="B11" s="36" t="s">
        <v>143</v>
      </c>
      <c r="C11" s="28" t="s">
        <v>81</v>
      </c>
      <c r="D11" s="29" t="s">
        <v>55</v>
      </c>
      <c r="E11" s="30">
        <v>0.4548611111111111</v>
      </c>
      <c r="F11" s="64">
        <v>0</v>
      </c>
      <c r="G11" s="23">
        <v>0</v>
      </c>
      <c r="H11" s="15">
        <v>0.0010972222222222223</v>
      </c>
      <c r="I11" s="16">
        <v>0.0010520833333333335</v>
      </c>
      <c r="J11" s="16">
        <v>0.0010266203703703702</v>
      </c>
      <c r="K11" s="15">
        <v>0.0006006944444444444</v>
      </c>
      <c r="L11" s="16">
        <v>0.0006006944444444444</v>
      </c>
      <c r="M11" s="17">
        <v>0.0005729166666666667</v>
      </c>
      <c r="N11" s="18"/>
      <c r="O11" s="31">
        <f t="shared" si="0"/>
        <v>0.004950231481481482</v>
      </c>
      <c r="P11" s="155">
        <f t="shared" si="1"/>
        <v>5</v>
      </c>
      <c r="S11" s="33" t="s">
        <v>32</v>
      </c>
      <c r="V11" s="61"/>
    </row>
    <row r="12" spans="1:19" s="33" customFormat="1" ht="12.75">
      <c r="A12" s="42">
        <v>237</v>
      </c>
      <c r="B12" s="36" t="s">
        <v>186</v>
      </c>
      <c r="C12" s="28" t="s">
        <v>28</v>
      </c>
      <c r="D12" s="29" t="s">
        <v>53</v>
      </c>
      <c r="E12" s="30">
        <v>0.45416666666666666</v>
      </c>
      <c r="F12" s="64">
        <v>0</v>
      </c>
      <c r="G12" s="23">
        <v>0</v>
      </c>
      <c r="H12" s="15">
        <v>0.0011493055555555555</v>
      </c>
      <c r="I12" s="16">
        <v>0.0010462962962962963</v>
      </c>
      <c r="J12" s="16">
        <v>0.0010497685185185187</v>
      </c>
      <c r="K12" s="15">
        <v>0.0006125</v>
      </c>
      <c r="L12" s="16">
        <v>0.000591087962962963</v>
      </c>
      <c r="M12" s="17">
        <v>0.0005787037037037038</v>
      </c>
      <c r="N12" s="18"/>
      <c r="O12" s="31">
        <f t="shared" si="0"/>
        <v>0.005027662037037038</v>
      </c>
      <c r="P12" s="155">
        <f t="shared" si="1"/>
        <v>6</v>
      </c>
      <c r="S12" s="33" t="s">
        <v>25</v>
      </c>
    </row>
    <row r="13" spans="1:16" s="33" customFormat="1" ht="12.75">
      <c r="A13" s="42">
        <v>111</v>
      </c>
      <c r="B13" s="48" t="s">
        <v>111</v>
      </c>
      <c r="C13" s="44" t="s">
        <v>28</v>
      </c>
      <c r="D13" s="45" t="s">
        <v>49</v>
      </c>
      <c r="E13" s="46">
        <v>0.44166666666666665</v>
      </c>
      <c r="F13" s="64">
        <v>0</v>
      </c>
      <c r="G13" s="137">
        <v>0</v>
      </c>
      <c r="H13" s="24">
        <v>0.0011284722222222223</v>
      </c>
      <c r="I13" s="25">
        <v>0.0011215277777777777</v>
      </c>
      <c r="J13" s="25">
        <v>0.0010358796296296297</v>
      </c>
      <c r="K13" s="24">
        <v>0.0006134259259259259</v>
      </c>
      <c r="L13" s="25">
        <v>0.0005763888888888889</v>
      </c>
      <c r="M13" s="35">
        <v>0.0005740740740740741</v>
      </c>
      <c r="N13" s="18"/>
      <c r="O13" s="31">
        <f t="shared" si="0"/>
        <v>0.005049768518518519</v>
      </c>
      <c r="P13" s="155">
        <f t="shared" si="1"/>
        <v>7</v>
      </c>
    </row>
    <row r="14" spans="1:22" s="33" customFormat="1" ht="12.75">
      <c r="A14" s="105">
        <v>48</v>
      </c>
      <c r="B14" s="136" t="s">
        <v>179</v>
      </c>
      <c r="C14" s="133" t="s">
        <v>180</v>
      </c>
      <c r="D14" s="134" t="s">
        <v>161</v>
      </c>
      <c r="E14" s="135">
        <v>0.45694444444444443</v>
      </c>
      <c r="F14" s="64">
        <v>0</v>
      </c>
      <c r="G14" s="106">
        <v>0</v>
      </c>
      <c r="H14" s="15">
        <v>0.0011400462962962963</v>
      </c>
      <c r="I14" s="16">
        <v>0.0010868055555555555</v>
      </c>
      <c r="J14" s="16">
        <v>0.0010520833333333335</v>
      </c>
      <c r="K14" s="106">
        <v>0.0006284722222222222</v>
      </c>
      <c r="L14" s="107">
        <v>0.0006099537037037038</v>
      </c>
      <c r="M14" s="17">
        <v>0.0005902777777777778</v>
      </c>
      <c r="N14" s="60"/>
      <c r="O14" s="58">
        <f t="shared" si="0"/>
        <v>0.005107638888888889</v>
      </c>
      <c r="P14" s="155">
        <f t="shared" si="1"/>
        <v>8</v>
      </c>
      <c r="R14" s="33" t="s">
        <v>15</v>
      </c>
      <c r="V14" s="61"/>
    </row>
    <row r="15" spans="1:19" s="33" customFormat="1" ht="12.75">
      <c r="A15" s="42">
        <v>444</v>
      </c>
      <c r="B15" s="36" t="s">
        <v>159</v>
      </c>
      <c r="C15" s="28" t="s">
        <v>28</v>
      </c>
      <c r="D15" s="29" t="s">
        <v>57</v>
      </c>
      <c r="E15" s="30">
        <v>0.4597222222222222</v>
      </c>
      <c r="F15" s="64">
        <v>0</v>
      </c>
      <c r="G15" s="23">
        <v>0</v>
      </c>
      <c r="H15" s="24">
        <v>0.0010752314814814815</v>
      </c>
      <c r="I15" s="25">
        <v>0.0010196759259259258</v>
      </c>
      <c r="J15" s="25">
        <v>0.0012268518518518518</v>
      </c>
      <c r="K15" s="24">
        <v>0.0006099537037037038</v>
      </c>
      <c r="L15" s="25">
        <v>0.0005960648148148148</v>
      </c>
      <c r="M15" s="35">
        <v>0.0006099537037037038</v>
      </c>
      <c r="N15" s="26"/>
      <c r="O15" s="31">
        <f t="shared" si="0"/>
        <v>0.005137731481481482</v>
      </c>
      <c r="P15" s="155">
        <f t="shared" si="1"/>
        <v>9</v>
      </c>
      <c r="S15" s="33" t="s">
        <v>41</v>
      </c>
    </row>
    <row r="16" spans="1:16" s="33" customFormat="1" ht="12.75">
      <c r="A16" s="42">
        <v>505</v>
      </c>
      <c r="B16" s="48" t="s">
        <v>108</v>
      </c>
      <c r="C16" s="28" t="s">
        <v>30</v>
      </c>
      <c r="D16" s="29" t="s">
        <v>53</v>
      </c>
      <c r="E16" s="30">
        <v>0.44097222222222227</v>
      </c>
      <c r="F16" s="64">
        <v>0</v>
      </c>
      <c r="G16" s="23">
        <v>0</v>
      </c>
      <c r="H16" s="15">
        <v>0.001204861111111111</v>
      </c>
      <c r="I16" s="16">
        <v>0.0011365740740740741</v>
      </c>
      <c r="J16" s="16">
        <v>0.001074074074074074</v>
      </c>
      <c r="K16" s="15">
        <v>0.0006134259259259259</v>
      </c>
      <c r="L16" s="16">
        <v>0.0006273148148148148</v>
      </c>
      <c r="M16" s="17">
        <v>0.0006006944444444444</v>
      </c>
      <c r="N16" s="18"/>
      <c r="O16" s="31">
        <f t="shared" si="0"/>
        <v>0.005256944444444444</v>
      </c>
      <c r="P16" s="155">
        <f t="shared" si="1"/>
        <v>10</v>
      </c>
    </row>
    <row r="17" spans="1:16" s="33" customFormat="1" ht="12.75">
      <c r="A17" s="42">
        <v>95</v>
      </c>
      <c r="B17" s="48" t="s">
        <v>117</v>
      </c>
      <c r="C17" s="28" t="s">
        <v>28</v>
      </c>
      <c r="D17" s="29" t="s">
        <v>52</v>
      </c>
      <c r="E17" s="30">
        <v>0.4444444444444444</v>
      </c>
      <c r="F17" s="64">
        <v>0</v>
      </c>
      <c r="G17" s="23">
        <v>0</v>
      </c>
      <c r="H17" s="15">
        <v>0.0012060185185185186</v>
      </c>
      <c r="I17" s="16">
        <v>0.0011655092592592591</v>
      </c>
      <c r="J17" s="16">
        <v>0.0011851851851851852</v>
      </c>
      <c r="K17" s="15">
        <v>0.000650462962962963</v>
      </c>
      <c r="L17" s="16">
        <v>0.0006377314814814814</v>
      </c>
      <c r="M17" s="17">
        <v>0.0006168981481481481</v>
      </c>
      <c r="N17" s="18"/>
      <c r="O17" s="31">
        <f t="shared" si="0"/>
        <v>0.005461805555555555</v>
      </c>
      <c r="P17" s="155">
        <f t="shared" si="1"/>
        <v>11</v>
      </c>
    </row>
    <row r="18" spans="1:22" s="33" customFormat="1" ht="12.75">
      <c r="A18" s="42">
        <v>61</v>
      </c>
      <c r="B18" s="48" t="s">
        <v>131</v>
      </c>
      <c r="C18" s="28" t="s">
        <v>41</v>
      </c>
      <c r="D18" s="29" t="s">
        <v>53</v>
      </c>
      <c r="E18" s="30">
        <v>0.45</v>
      </c>
      <c r="F18" s="64">
        <v>0</v>
      </c>
      <c r="G18" s="23">
        <v>0</v>
      </c>
      <c r="H18" s="15">
        <v>0.0012199074074074074</v>
      </c>
      <c r="I18" s="16">
        <v>0.0012199074074074074</v>
      </c>
      <c r="J18" s="16">
        <v>0.0011597222222222221</v>
      </c>
      <c r="K18" s="15">
        <v>0.0006776620370370371</v>
      </c>
      <c r="L18" s="16">
        <v>0.0006284722222222222</v>
      </c>
      <c r="M18" s="17">
        <v>0.0006064814814814814</v>
      </c>
      <c r="N18" s="18"/>
      <c r="O18" s="31">
        <f t="shared" si="0"/>
        <v>0.005512152777777777</v>
      </c>
      <c r="P18" s="155">
        <f t="shared" si="1"/>
        <v>12</v>
      </c>
      <c r="V18" s="61"/>
    </row>
    <row r="19" spans="1:16" s="33" customFormat="1" ht="12.75">
      <c r="A19" s="42">
        <v>32</v>
      </c>
      <c r="B19" s="36" t="s">
        <v>184</v>
      </c>
      <c r="C19" s="28" t="s">
        <v>28</v>
      </c>
      <c r="D19" s="29" t="s">
        <v>53</v>
      </c>
      <c r="E19" s="30">
        <v>0.44375</v>
      </c>
      <c r="F19" s="64">
        <v>0</v>
      </c>
      <c r="G19" s="23">
        <v>0</v>
      </c>
      <c r="H19" s="15">
        <v>0.0011851851851851852</v>
      </c>
      <c r="I19" s="16">
        <v>0.0012013888888888888</v>
      </c>
      <c r="J19" s="16">
        <v>0.001133101851851852</v>
      </c>
      <c r="K19" s="15">
        <v>0.0006666666666666666</v>
      </c>
      <c r="L19" s="16">
        <v>0.0006956018518518519</v>
      </c>
      <c r="M19" s="17">
        <v>0.0006388888888888889</v>
      </c>
      <c r="N19" s="18"/>
      <c r="O19" s="31">
        <f t="shared" si="0"/>
        <v>0.005520833333333334</v>
      </c>
      <c r="P19" s="155">
        <f t="shared" si="1"/>
        <v>13</v>
      </c>
    </row>
    <row r="20" spans="1:22" s="33" customFormat="1" ht="12.75">
      <c r="A20" s="42">
        <v>106</v>
      </c>
      <c r="B20" s="36" t="s">
        <v>149</v>
      </c>
      <c r="C20" s="28" t="s">
        <v>24</v>
      </c>
      <c r="D20" s="29" t="s">
        <v>58</v>
      </c>
      <c r="E20" s="30">
        <v>0.4576388888888889</v>
      </c>
      <c r="F20" s="64">
        <v>0</v>
      </c>
      <c r="G20" s="23">
        <v>0</v>
      </c>
      <c r="H20" s="15">
        <v>0.0012638888888888888</v>
      </c>
      <c r="I20" s="16">
        <v>0.0011620370370370372</v>
      </c>
      <c r="J20" s="16">
        <v>0.0011180555555555555</v>
      </c>
      <c r="K20" s="15">
        <v>0.0007268518518518518</v>
      </c>
      <c r="L20" s="16">
        <v>0.00065625</v>
      </c>
      <c r="M20" s="17">
        <v>0.0006388888888888889</v>
      </c>
      <c r="N20" s="18"/>
      <c r="O20" s="31">
        <f t="shared" si="0"/>
        <v>0.005565972222222222</v>
      </c>
      <c r="P20" s="155">
        <f t="shared" si="1"/>
        <v>14</v>
      </c>
      <c r="V20" s="61"/>
    </row>
    <row r="21" spans="1:16" s="33" customFormat="1" ht="12.75">
      <c r="A21" s="42">
        <v>2</v>
      </c>
      <c r="B21" s="36" t="s">
        <v>119</v>
      </c>
      <c r="C21" s="28" t="s">
        <v>30</v>
      </c>
      <c r="D21" s="29" t="s">
        <v>53</v>
      </c>
      <c r="E21" s="30">
        <v>0.4576388888888889</v>
      </c>
      <c r="F21" s="64">
        <v>0</v>
      </c>
      <c r="G21" s="23">
        <v>0</v>
      </c>
      <c r="H21" s="15">
        <v>0.001320601851851852</v>
      </c>
      <c r="I21" s="16">
        <v>0.0012210648148148148</v>
      </c>
      <c r="J21" s="16">
        <v>0.001195601851851852</v>
      </c>
      <c r="K21" s="15">
        <v>0.0007013888888888889</v>
      </c>
      <c r="L21" s="16">
        <v>0.00065625</v>
      </c>
      <c r="M21" s="17">
        <v>0.0006736111111111113</v>
      </c>
      <c r="N21" s="18"/>
      <c r="O21" s="31">
        <f t="shared" si="0"/>
        <v>0.005768518518518518</v>
      </c>
      <c r="P21" s="155">
        <f t="shared" si="1"/>
        <v>15</v>
      </c>
    </row>
    <row r="22" spans="1:22" s="33" customFormat="1" ht="12.75">
      <c r="A22" s="42">
        <v>88</v>
      </c>
      <c r="B22" s="48" t="s">
        <v>128</v>
      </c>
      <c r="C22" s="28" t="s">
        <v>32</v>
      </c>
      <c r="D22" s="29" t="s">
        <v>53</v>
      </c>
      <c r="E22" s="30">
        <v>0.4486111111111111</v>
      </c>
      <c r="F22" s="64">
        <v>0</v>
      </c>
      <c r="G22" s="23">
        <v>0</v>
      </c>
      <c r="H22" s="15">
        <v>0.0012974537037037037</v>
      </c>
      <c r="I22" s="16">
        <v>0.0012951388888888889</v>
      </c>
      <c r="J22" s="16">
        <v>0.0011689814814814816</v>
      </c>
      <c r="K22" s="15">
        <v>0.000681712962962963</v>
      </c>
      <c r="L22" s="16">
        <v>0.0006793981481481482</v>
      </c>
      <c r="M22" s="17">
        <v>0.0006666666666666666</v>
      </c>
      <c r="N22" s="18"/>
      <c r="O22" s="31">
        <f t="shared" si="0"/>
        <v>0.005789351851851852</v>
      </c>
      <c r="P22" s="155">
        <f t="shared" si="1"/>
        <v>16</v>
      </c>
      <c r="V22" s="61"/>
    </row>
    <row r="23" spans="1:22" s="33" customFormat="1" ht="12.75">
      <c r="A23" s="42">
        <v>311</v>
      </c>
      <c r="B23" s="36" t="s">
        <v>144</v>
      </c>
      <c r="C23" s="28" t="s">
        <v>30</v>
      </c>
      <c r="D23" s="29" t="s">
        <v>55</v>
      </c>
      <c r="E23" s="30">
        <v>0.4548611111111111</v>
      </c>
      <c r="F23" s="64">
        <v>0</v>
      </c>
      <c r="G23" s="23">
        <v>0</v>
      </c>
      <c r="H23" s="15">
        <v>0.0012476851851851852</v>
      </c>
      <c r="I23" s="16">
        <v>0.0012546296296296296</v>
      </c>
      <c r="J23" s="16">
        <v>0.0012013888888888888</v>
      </c>
      <c r="K23" s="15">
        <v>0.0007210648148148149</v>
      </c>
      <c r="L23" s="16">
        <v>0.0006851851851851853</v>
      </c>
      <c r="M23" s="17">
        <v>0.0006886574074074074</v>
      </c>
      <c r="N23" s="18"/>
      <c r="O23" s="31">
        <f t="shared" si="0"/>
        <v>0.005798611111111112</v>
      </c>
      <c r="P23" s="155">
        <f t="shared" si="1"/>
        <v>17</v>
      </c>
      <c r="V23" s="61"/>
    </row>
    <row r="24" spans="1:16" s="33" customFormat="1" ht="12.75">
      <c r="A24" s="42">
        <v>714</v>
      </c>
      <c r="B24" s="48" t="s">
        <v>137</v>
      </c>
      <c r="C24" s="28" t="s">
        <v>41</v>
      </c>
      <c r="D24" s="29" t="s">
        <v>53</v>
      </c>
      <c r="E24" s="30">
        <v>0.45208333333333334</v>
      </c>
      <c r="F24" s="64">
        <v>0</v>
      </c>
      <c r="G24" s="23">
        <v>0</v>
      </c>
      <c r="H24" s="15">
        <v>0.0012743055555555557</v>
      </c>
      <c r="I24" s="16">
        <v>0.0013090277777777779</v>
      </c>
      <c r="J24" s="16">
        <v>0.0011574074074074073</v>
      </c>
      <c r="K24" s="15">
        <v>0.0006851851851851853</v>
      </c>
      <c r="L24" s="16">
        <v>0.0006921296296296297</v>
      </c>
      <c r="M24" s="17">
        <v>0.0006828703703703703</v>
      </c>
      <c r="N24" s="18"/>
      <c r="O24" s="31">
        <f t="shared" si="0"/>
        <v>0.0058009259259259255</v>
      </c>
      <c r="P24" s="155">
        <f t="shared" si="1"/>
        <v>18</v>
      </c>
    </row>
    <row r="25" spans="1:16" s="33" customFormat="1" ht="12.75">
      <c r="A25" s="42">
        <v>75</v>
      </c>
      <c r="B25" s="48" t="s">
        <v>122</v>
      </c>
      <c r="C25" s="28" t="s">
        <v>24</v>
      </c>
      <c r="D25" s="29" t="s">
        <v>56</v>
      </c>
      <c r="E25" s="30">
        <v>0.4458333333333333</v>
      </c>
      <c r="F25" s="64">
        <v>0</v>
      </c>
      <c r="G25" s="23">
        <v>0</v>
      </c>
      <c r="H25" s="15">
        <v>0.001318287037037037</v>
      </c>
      <c r="I25" s="16">
        <v>0.0012974537037037037</v>
      </c>
      <c r="J25" s="16">
        <v>0.0012002314814814816</v>
      </c>
      <c r="K25" s="15">
        <v>0.0007083333333333334</v>
      </c>
      <c r="L25" s="16">
        <v>0.0006736111111111113</v>
      </c>
      <c r="M25" s="17">
        <v>0.0006701388888888888</v>
      </c>
      <c r="N25" s="18"/>
      <c r="O25" s="31">
        <f t="shared" si="0"/>
        <v>0.005868055555555555</v>
      </c>
      <c r="P25" s="155">
        <f t="shared" si="1"/>
        <v>19</v>
      </c>
    </row>
    <row r="26" spans="1:16" s="33" customFormat="1" ht="12.75">
      <c r="A26" s="42">
        <v>20</v>
      </c>
      <c r="B26" s="36" t="s">
        <v>116</v>
      </c>
      <c r="C26" s="28" t="s">
        <v>28</v>
      </c>
      <c r="D26" s="29" t="s">
        <v>53</v>
      </c>
      <c r="E26" s="30">
        <v>0.44375</v>
      </c>
      <c r="F26" s="64">
        <v>0</v>
      </c>
      <c r="G26" s="23">
        <v>0</v>
      </c>
      <c r="H26" s="15">
        <v>0.0013287037037037037</v>
      </c>
      <c r="I26" s="16">
        <v>0.0013020833333333333</v>
      </c>
      <c r="J26" s="16">
        <v>0.0012905092592592593</v>
      </c>
      <c r="K26" s="15">
        <v>0.000681712962962963</v>
      </c>
      <c r="L26" s="16">
        <v>0.0006481481481481481</v>
      </c>
      <c r="M26" s="17">
        <v>0.0006354166666666666</v>
      </c>
      <c r="N26" s="18"/>
      <c r="O26" s="31">
        <f t="shared" si="0"/>
        <v>0.0058865740740740745</v>
      </c>
      <c r="P26" s="155">
        <f t="shared" si="1"/>
        <v>20</v>
      </c>
    </row>
    <row r="27" spans="1:16" s="33" customFormat="1" ht="12.75">
      <c r="A27" s="42">
        <v>54</v>
      </c>
      <c r="B27" s="48" t="s">
        <v>123</v>
      </c>
      <c r="C27" s="28" t="s">
        <v>28</v>
      </c>
      <c r="D27" s="29" t="s">
        <v>52</v>
      </c>
      <c r="E27" s="30">
        <v>0.4458333333333333</v>
      </c>
      <c r="F27" s="64">
        <v>0</v>
      </c>
      <c r="G27" s="23">
        <v>0</v>
      </c>
      <c r="H27" s="15">
        <v>0.001324074074074074</v>
      </c>
      <c r="I27" s="16">
        <v>0.0012106481481481482</v>
      </c>
      <c r="J27" s="16">
        <v>0.0010659722222222223</v>
      </c>
      <c r="K27" s="15">
        <v>0.0007476851851851851</v>
      </c>
      <c r="L27" s="16">
        <v>0.0006689814814814814</v>
      </c>
      <c r="M27" s="17">
        <v>0.0008842592592592592</v>
      </c>
      <c r="N27" s="18"/>
      <c r="O27" s="31">
        <f t="shared" si="0"/>
        <v>0.0059016203703703704</v>
      </c>
      <c r="P27" s="155">
        <f t="shared" si="1"/>
        <v>21</v>
      </c>
    </row>
    <row r="28" spans="1:22" s="33" customFormat="1" ht="12.75">
      <c r="A28" s="62">
        <v>284</v>
      </c>
      <c r="B28" s="47" t="s">
        <v>132</v>
      </c>
      <c r="C28" s="28" t="s">
        <v>81</v>
      </c>
      <c r="D28" s="29" t="s">
        <v>49</v>
      </c>
      <c r="E28" s="30">
        <v>0.45069444444444445</v>
      </c>
      <c r="F28" s="64">
        <v>0</v>
      </c>
      <c r="G28" s="23">
        <v>0</v>
      </c>
      <c r="H28" s="15">
        <v>0.0012858796296296297</v>
      </c>
      <c r="I28" s="16">
        <v>0.0013171296296296297</v>
      </c>
      <c r="J28" s="16">
        <v>0.0012060185185185186</v>
      </c>
      <c r="K28" s="15">
        <v>0.0007291666666666667</v>
      </c>
      <c r="L28" s="16">
        <v>0.0007175925925925927</v>
      </c>
      <c r="M28" s="17">
        <v>0.0007071759259259259</v>
      </c>
      <c r="N28" s="18"/>
      <c r="O28" s="31">
        <f t="shared" si="0"/>
        <v>0.005962962962962963</v>
      </c>
      <c r="P28" s="155">
        <f t="shared" si="1"/>
        <v>22</v>
      </c>
      <c r="V28" s="61"/>
    </row>
    <row r="29" spans="1:16" s="33" customFormat="1" ht="12.75">
      <c r="A29" s="42">
        <v>108</v>
      </c>
      <c r="B29" s="36" t="s">
        <v>150</v>
      </c>
      <c r="C29" s="28" t="s">
        <v>24</v>
      </c>
      <c r="D29" s="29" t="s">
        <v>58</v>
      </c>
      <c r="E29" s="30">
        <v>0.4583333333333333</v>
      </c>
      <c r="F29" s="64">
        <v>0</v>
      </c>
      <c r="G29" s="23">
        <v>0</v>
      </c>
      <c r="H29" s="15">
        <v>0.0014039351851851851</v>
      </c>
      <c r="I29" s="16">
        <v>0.0012384259259259258</v>
      </c>
      <c r="J29" s="16">
        <v>0.0012662037037037036</v>
      </c>
      <c r="K29" s="15">
        <v>0.0007233796296296297</v>
      </c>
      <c r="L29" s="25">
        <v>0.000693287037037037</v>
      </c>
      <c r="M29" s="16">
        <v>0.0006851851851851853</v>
      </c>
      <c r="N29" s="18"/>
      <c r="O29" s="31">
        <f t="shared" si="0"/>
        <v>0.0060104166666666665</v>
      </c>
      <c r="P29" s="155">
        <f t="shared" si="1"/>
        <v>23</v>
      </c>
    </row>
    <row r="30" spans="1:16" s="33" customFormat="1" ht="12.75">
      <c r="A30" s="42">
        <v>71</v>
      </c>
      <c r="B30" s="36" t="s">
        <v>154</v>
      </c>
      <c r="C30" s="28" t="s">
        <v>30</v>
      </c>
      <c r="D30" s="29" t="s">
        <v>49</v>
      </c>
      <c r="E30" s="30">
        <v>0.4381944444444445</v>
      </c>
      <c r="F30" s="64">
        <v>0</v>
      </c>
      <c r="G30" s="23">
        <v>0</v>
      </c>
      <c r="H30" s="15">
        <v>0.001363425925925926</v>
      </c>
      <c r="I30" s="16">
        <v>0.0013136574074074075</v>
      </c>
      <c r="J30" s="16">
        <v>0.001269675925925926</v>
      </c>
      <c r="K30" s="15">
        <v>0.0006956018518518519</v>
      </c>
      <c r="L30" s="51">
        <v>0.0007048611111111111</v>
      </c>
      <c r="M30" s="17">
        <v>0.0006956018518518519</v>
      </c>
      <c r="N30" s="18"/>
      <c r="O30" s="31">
        <f t="shared" si="0"/>
        <v>0.006042824074074074</v>
      </c>
      <c r="P30" s="155">
        <f t="shared" si="1"/>
        <v>24</v>
      </c>
    </row>
    <row r="31" spans="1:19" s="33" customFormat="1" ht="12.75">
      <c r="A31" s="42">
        <v>712</v>
      </c>
      <c r="B31" s="48" t="s">
        <v>134</v>
      </c>
      <c r="C31" s="28" t="s">
        <v>135</v>
      </c>
      <c r="D31" s="29" t="s">
        <v>60</v>
      </c>
      <c r="E31" s="30">
        <v>0.4513888888888889</v>
      </c>
      <c r="F31" s="64">
        <v>0</v>
      </c>
      <c r="G31" s="23">
        <v>0</v>
      </c>
      <c r="H31" s="15">
        <v>0.0013518518518518521</v>
      </c>
      <c r="I31" s="16">
        <v>0.0013368055555555555</v>
      </c>
      <c r="J31" s="16">
        <v>0.001255787037037037</v>
      </c>
      <c r="K31" s="15">
        <v>0.0007199074074074074</v>
      </c>
      <c r="L31" s="16">
        <v>0.0006898148148148149</v>
      </c>
      <c r="M31" s="17">
        <v>0.0007048611111111111</v>
      </c>
      <c r="N31" s="18"/>
      <c r="O31" s="31">
        <f t="shared" si="0"/>
        <v>0.006059027777777778</v>
      </c>
      <c r="P31" s="155">
        <f t="shared" si="1"/>
        <v>25</v>
      </c>
      <c r="S31" s="33" t="s">
        <v>23</v>
      </c>
    </row>
    <row r="32" spans="1:22" s="33" customFormat="1" ht="12.75">
      <c r="A32" s="42">
        <v>713</v>
      </c>
      <c r="B32" s="36" t="s">
        <v>136</v>
      </c>
      <c r="C32" s="28" t="s">
        <v>24</v>
      </c>
      <c r="D32" s="29" t="s">
        <v>49</v>
      </c>
      <c r="E32" s="30">
        <v>0.4513888888888889</v>
      </c>
      <c r="F32" s="64">
        <v>0</v>
      </c>
      <c r="G32" s="23">
        <v>0</v>
      </c>
      <c r="H32" s="15">
        <v>0.0013807870370370371</v>
      </c>
      <c r="I32" s="16">
        <v>0.00128125</v>
      </c>
      <c r="J32" s="16">
        <v>0.0013506944444444445</v>
      </c>
      <c r="K32" s="15">
        <v>0.0007071759259259259</v>
      </c>
      <c r="L32" s="16">
        <v>0.0006979166666666666</v>
      </c>
      <c r="M32" s="17">
        <v>0.0006435185185185185</v>
      </c>
      <c r="N32" s="18"/>
      <c r="O32" s="31">
        <f t="shared" si="0"/>
        <v>0.006061342592592594</v>
      </c>
      <c r="P32" s="155">
        <f t="shared" si="1"/>
        <v>26</v>
      </c>
      <c r="S32" s="33" t="s">
        <v>33</v>
      </c>
      <c r="V32" s="61"/>
    </row>
    <row r="33" spans="1:22" s="33" customFormat="1" ht="12.75">
      <c r="A33" s="42">
        <v>62</v>
      </c>
      <c r="B33" s="48" t="s">
        <v>126</v>
      </c>
      <c r="C33" s="28" t="s">
        <v>28</v>
      </c>
      <c r="D33" s="29" t="s">
        <v>57</v>
      </c>
      <c r="E33" s="30">
        <v>0.4479166666666667</v>
      </c>
      <c r="F33" s="64">
        <v>0</v>
      </c>
      <c r="G33" s="23">
        <v>0</v>
      </c>
      <c r="H33" s="15">
        <v>0.001443287037037037</v>
      </c>
      <c r="I33" s="16">
        <v>0.0013831018518518517</v>
      </c>
      <c r="J33" s="16">
        <v>0.0012847222222222223</v>
      </c>
      <c r="K33" s="15">
        <v>0.0006689814814814814</v>
      </c>
      <c r="L33" s="16">
        <v>0.0007245370370370371</v>
      </c>
      <c r="M33" s="17">
        <v>0.0007222222222222222</v>
      </c>
      <c r="N33" s="18"/>
      <c r="O33" s="31">
        <f t="shared" si="0"/>
        <v>0.0062268518518518515</v>
      </c>
      <c r="P33" s="155">
        <f t="shared" si="1"/>
        <v>27</v>
      </c>
      <c r="V33" s="61"/>
    </row>
    <row r="34" spans="1:16" s="33" customFormat="1" ht="12.75">
      <c r="A34" s="42">
        <v>169</v>
      </c>
      <c r="B34" s="36" t="s">
        <v>142</v>
      </c>
      <c r="C34" s="28" t="s">
        <v>66</v>
      </c>
      <c r="D34" s="29" t="s">
        <v>52</v>
      </c>
      <c r="E34" s="30">
        <v>0.45416666666666666</v>
      </c>
      <c r="F34" s="64">
        <v>0</v>
      </c>
      <c r="G34" s="23">
        <v>0</v>
      </c>
      <c r="H34" s="15">
        <v>0.001415509259259259</v>
      </c>
      <c r="I34" s="16">
        <v>0.0014571759259259258</v>
      </c>
      <c r="J34" s="16">
        <v>0.0013090277777777779</v>
      </c>
      <c r="K34" s="15">
        <v>0.0007916666666666668</v>
      </c>
      <c r="L34" s="16">
        <v>0.0007766203703703703</v>
      </c>
      <c r="M34" s="17">
        <v>0.0010787037037037037</v>
      </c>
      <c r="N34" s="18"/>
      <c r="O34" s="31">
        <f t="shared" si="0"/>
        <v>0.006828703703703703</v>
      </c>
      <c r="P34" s="155">
        <f t="shared" si="1"/>
        <v>28</v>
      </c>
    </row>
    <row r="35" spans="1:22" s="33" customFormat="1" ht="12.75">
      <c r="A35" s="42">
        <v>125</v>
      </c>
      <c r="B35" s="36" t="s">
        <v>148</v>
      </c>
      <c r="C35" s="28" t="s">
        <v>23</v>
      </c>
      <c r="D35" s="29" t="s">
        <v>55</v>
      </c>
      <c r="E35" s="30">
        <v>0.45625</v>
      </c>
      <c r="F35" s="64">
        <v>0</v>
      </c>
      <c r="G35" s="23">
        <v>0</v>
      </c>
      <c r="H35" s="15">
        <v>0.0015347222222222223</v>
      </c>
      <c r="I35" s="16">
        <v>0.0014050925925925925</v>
      </c>
      <c r="J35" s="16">
        <v>0.0013750000000000001</v>
      </c>
      <c r="K35" s="15">
        <v>0.0017430555555555552</v>
      </c>
      <c r="L35" s="16">
        <v>0.0008217592592592592</v>
      </c>
      <c r="M35" s="17">
        <v>0.0007094907407407407</v>
      </c>
      <c r="N35" s="18"/>
      <c r="O35" s="31">
        <f t="shared" si="0"/>
        <v>0.007589120370370369</v>
      </c>
      <c r="P35" s="155">
        <f t="shared" si="1"/>
        <v>29</v>
      </c>
      <c r="V35" s="61"/>
    </row>
    <row r="36" spans="1:22" s="33" customFormat="1" ht="12.75">
      <c r="A36" s="42">
        <v>6</v>
      </c>
      <c r="B36" s="36" t="s">
        <v>177</v>
      </c>
      <c r="C36" s="28" t="s">
        <v>178</v>
      </c>
      <c r="D36" s="29" t="s">
        <v>49</v>
      </c>
      <c r="E36" s="30">
        <v>0.45694444444444443</v>
      </c>
      <c r="F36" s="64">
        <v>0</v>
      </c>
      <c r="G36" s="23">
        <v>0.0006944444444444445</v>
      </c>
      <c r="H36" s="15">
        <v>0.0015324074074074075</v>
      </c>
      <c r="I36" s="16">
        <v>0.0014699074074074074</v>
      </c>
      <c r="J36" s="16">
        <v>0.001315972222222222</v>
      </c>
      <c r="K36" s="15">
        <v>0.0012708333333333335</v>
      </c>
      <c r="L36" s="16">
        <v>0.0008090277777777779</v>
      </c>
      <c r="M36" s="17">
        <v>0.0008668981481481482</v>
      </c>
      <c r="N36" s="18"/>
      <c r="O36" s="31">
        <f t="shared" si="0"/>
        <v>0.007959490740740741</v>
      </c>
      <c r="P36" s="155">
        <f t="shared" si="1"/>
        <v>30</v>
      </c>
      <c r="S36" s="33" t="s">
        <v>28</v>
      </c>
      <c r="V36" s="61"/>
    </row>
    <row r="37" spans="1:16" s="33" customFormat="1" ht="12.75">
      <c r="A37" s="42">
        <v>101</v>
      </c>
      <c r="B37" s="48" t="s">
        <v>115</v>
      </c>
      <c r="C37" s="28" t="s">
        <v>28</v>
      </c>
      <c r="D37" s="29" t="s">
        <v>49</v>
      </c>
      <c r="E37" s="30">
        <v>0.44305555555555554</v>
      </c>
      <c r="F37" s="64">
        <v>0</v>
      </c>
      <c r="G37" s="23">
        <v>0.002777777777777778</v>
      </c>
      <c r="H37" s="15">
        <v>0.0012106481481481482</v>
      </c>
      <c r="I37" s="16">
        <v>0.0014363425925925926</v>
      </c>
      <c r="J37" s="16">
        <v>0.0012337962962962964</v>
      </c>
      <c r="K37" s="15">
        <v>0.0006759259259259258</v>
      </c>
      <c r="L37" s="16">
        <v>0.0006689814814814814</v>
      </c>
      <c r="M37" s="17">
        <v>0.0006412037037037037</v>
      </c>
      <c r="N37" s="18"/>
      <c r="O37" s="31">
        <f t="shared" si="0"/>
        <v>0.008644675925925927</v>
      </c>
      <c r="P37" s="155">
        <f t="shared" si="1"/>
        <v>31</v>
      </c>
    </row>
    <row r="38" spans="1:16" s="33" customFormat="1" ht="12.75">
      <c r="A38" s="105">
        <v>112</v>
      </c>
      <c r="B38" s="36" t="s">
        <v>160</v>
      </c>
      <c r="C38" s="28" t="s">
        <v>31</v>
      </c>
      <c r="D38" s="29" t="s">
        <v>53</v>
      </c>
      <c r="E38" s="30">
        <v>0.4604166666666667</v>
      </c>
      <c r="F38" s="64">
        <v>0</v>
      </c>
      <c r="G38" s="23">
        <v>0.003472222222222222</v>
      </c>
      <c r="H38" s="24">
        <v>0.0013587962962962963</v>
      </c>
      <c r="I38" s="25">
        <v>0.001267361111111111</v>
      </c>
      <c r="J38" s="25">
        <v>0.0012037037037037038</v>
      </c>
      <c r="K38" s="24">
        <v>0.0007164351851851853</v>
      </c>
      <c r="L38" s="25">
        <v>0.0007025462962962963</v>
      </c>
      <c r="M38" s="35">
        <v>0.0006921296296296297</v>
      </c>
      <c r="N38" s="26"/>
      <c r="O38" s="58">
        <f t="shared" si="0"/>
        <v>0.009413194444444443</v>
      </c>
      <c r="P38" s="155">
        <f t="shared" si="1"/>
        <v>32</v>
      </c>
    </row>
    <row r="39" spans="1:16" s="33" customFormat="1" ht="12.75">
      <c r="A39" s="42">
        <v>4</v>
      </c>
      <c r="B39" s="48" t="s">
        <v>112</v>
      </c>
      <c r="C39" s="28" t="s">
        <v>23</v>
      </c>
      <c r="D39" s="29" t="s">
        <v>49</v>
      </c>
      <c r="E39" s="30">
        <v>0.44236111111111115</v>
      </c>
      <c r="F39" s="64">
        <v>0</v>
      </c>
      <c r="G39" s="23">
        <v>0.007638888888888889</v>
      </c>
      <c r="H39" s="15">
        <v>0.0014212962962962964</v>
      </c>
      <c r="I39" s="16">
        <v>0.0013506944444444445</v>
      </c>
      <c r="J39" s="16">
        <v>0.001542824074074074</v>
      </c>
      <c r="K39" s="15">
        <v>0.0008715277777777776</v>
      </c>
      <c r="L39" s="16">
        <v>0.0010011574074074074</v>
      </c>
      <c r="M39" s="17">
        <v>0.0007361111111111111</v>
      </c>
      <c r="N39" s="18"/>
      <c r="O39" s="31">
        <f aca="true" t="shared" si="2" ref="O39:O66">IF(OR(G39&gt;TIME(0,30,0),N39&lt;&gt;""),"XXXXX",SUM(F39:M39))</f>
        <v>0.014562499999999999</v>
      </c>
      <c r="P39" s="155">
        <f t="shared" si="1"/>
        <v>33</v>
      </c>
    </row>
    <row r="40" spans="1:22" s="33" customFormat="1" ht="12.75">
      <c r="A40" s="42">
        <v>81</v>
      </c>
      <c r="B40" s="48" t="s">
        <v>130</v>
      </c>
      <c r="C40" s="28" t="s">
        <v>24</v>
      </c>
      <c r="D40" s="29" t="s">
        <v>49</v>
      </c>
      <c r="E40" s="30">
        <v>0.44930555555555557</v>
      </c>
      <c r="F40" s="64">
        <v>0</v>
      </c>
      <c r="G40" s="23">
        <v>0.017361111111111112</v>
      </c>
      <c r="H40" s="15">
        <v>0.0014502314814814814</v>
      </c>
      <c r="I40" s="16">
        <v>0.0016331018518518517</v>
      </c>
      <c r="J40" s="16">
        <v>0.0015150462962962962</v>
      </c>
      <c r="K40" s="15">
        <v>0.0008275462962962963</v>
      </c>
      <c r="L40" s="16">
        <v>0.0006944444444444445</v>
      </c>
      <c r="M40" s="17">
        <v>0.0007638888888888889</v>
      </c>
      <c r="N40" s="18"/>
      <c r="O40" s="31">
        <f t="shared" si="2"/>
        <v>0.024245370370370372</v>
      </c>
      <c r="P40" s="155">
        <f t="shared" si="1"/>
        <v>34</v>
      </c>
      <c r="V40" s="61"/>
    </row>
    <row r="41" spans="1:18" s="59" customFormat="1" ht="12.75">
      <c r="A41" s="138">
        <v>926</v>
      </c>
      <c r="B41" s="139" t="s">
        <v>175</v>
      </c>
      <c r="C41" s="140" t="s">
        <v>24</v>
      </c>
      <c r="D41" s="141" t="s">
        <v>49</v>
      </c>
      <c r="E41" s="142">
        <v>0.43402777777777773</v>
      </c>
      <c r="F41" s="143">
        <v>0</v>
      </c>
      <c r="G41" s="144"/>
      <c r="H41" s="145">
        <v>0.002105324074074074</v>
      </c>
      <c r="I41" s="146"/>
      <c r="J41" s="146"/>
      <c r="K41" s="147"/>
      <c r="L41" s="146"/>
      <c r="M41" s="148"/>
      <c r="N41" s="74" t="s">
        <v>16</v>
      </c>
      <c r="O41" s="79" t="str">
        <f t="shared" si="2"/>
        <v>XXXXX</v>
      </c>
      <c r="P41" s="149" t="str">
        <f t="shared" si="1"/>
        <v>D</v>
      </c>
      <c r="R41" s="33" t="s">
        <v>13</v>
      </c>
    </row>
    <row r="42" spans="1:22" s="33" customFormat="1" ht="12.75">
      <c r="A42" s="109">
        <v>693</v>
      </c>
      <c r="B42" s="125" t="s">
        <v>189</v>
      </c>
      <c r="C42" s="83" t="s">
        <v>30</v>
      </c>
      <c r="D42" s="84" t="s">
        <v>55</v>
      </c>
      <c r="E42" s="73">
        <v>0.44027777777777777</v>
      </c>
      <c r="F42" s="143">
        <v>0.0006944444444444445</v>
      </c>
      <c r="G42" s="75"/>
      <c r="H42" s="76"/>
      <c r="I42" s="77"/>
      <c r="J42" s="77">
        <v>0.0015150462962962962</v>
      </c>
      <c r="K42" s="76"/>
      <c r="L42" s="77"/>
      <c r="M42" s="78">
        <v>0.0006559027777777778</v>
      </c>
      <c r="N42" s="74" t="s">
        <v>16</v>
      </c>
      <c r="O42" s="79" t="str">
        <f t="shared" si="2"/>
        <v>XXXXX</v>
      </c>
      <c r="P42" s="149" t="str">
        <f t="shared" si="1"/>
        <v>D</v>
      </c>
      <c r="R42" s="33" t="s">
        <v>14</v>
      </c>
      <c r="V42" s="61"/>
    </row>
    <row r="43" spans="1:18" s="33" customFormat="1" ht="12.75">
      <c r="A43" s="109">
        <v>21</v>
      </c>
      <c r="B43" s="125" t="s">
        <v>195</v>
      </c>
      <c r="C43" s="83" t="s">
        <v>25</v>
      </c>
      <c r="D43" s="84" t="s">
        <v>51</v>
      </c>
      <c r="E43" s="73">
        <v>0.44027777777777777</v>
      </c>
      <c r="F43" s="143">
        <v>0</v>
      </c>
      <c r="G43" s="75"/>
      <c r="H43" s="76">
        <v>0.014722222222222222</v>
      </c>
      <c r="I43" s="77"/>
      <c r="J43" s="77"/>
      <c r="K43" s="76"/>
      <c r="L43" s="77">
        <v>0.003577546296296296</v>
      </c>
      <c r="M43" s="78"/>
      <c r="N43" s="74" t="s">
        <v>16</v>
      </c>
      <c r="O43" s="79" t="str">
        <f t="shared" si="2"/>
        <v>XXXXX</v>
      </c>
      <c r="P43" s="149" t="str">
        <f t="shared" si="1"/>
        <v>D</v>
      </c>
      <c r="R43" s="33" t="s">
        <v>16</v>
      </c>
    </row>
    <row r="44" spans="1:22" s="33" customFormat="1" ht="12.75">
      <c r="A44" s="109">
        <v>447</v>
      </c>
      <c r="B44" s="125" t="s">
        <v>110</v>
      </c>
      <c r="C44" s="83" t="s">
        <v>109</v>
      </c>
      <c r="D44" s="84" t="s">
        <v>53</v>
      </c>
      <c r="E44" s="73">
        <v>0.44166666666666665</v>
      </c>
      <c r="F44" s="143">
        <v>0</v>
      </c>
      <c r="G44" s="75"/>
      <c r="H44" s="76">
        <v>0.0011689814814814816</v>
      </c>
      <c r="I44" s="77">
        <v>0.0011423611111111111</v>
      </c>
      <c r="J44" s="77">
        <v>0.0010706018518518519</v>
      </c>
      <c r="K44" s="76">
        <v>0.0006423611111111111</v>
      </c>
      <c r="L44" s="77">
        <v>0.000640625</v>
      </c>
      <c r="M44" s="78">
        <v>0.000605324074074074</v>
      </c>
      <c r="N44" s="74" t="s">
        <v>16</v>
      </c>
      <c r="O44" s="79" t="str">
        <f t="shared" si="2"/>
        <v>XXXXX</v>
      </c>
      <c r="P44" s="149" t="str">
        <f t="shared" si="1"/>
        <v>D</v>
      </c>
      <c r="V44" s="61"/>
    </row>
    <row r="45" spans="1:16" s="33" customFormat="1" ht="12.75">
      <c r="A45" s="109">
        <v>22</v>
      </c>
      <c r="B45" s="125" t="s">
        <v>113</v>
      </c>
      <c r="C45" s="83" t="s">
        <v>28</v>
      </c>
      <c r="D45" s="84" t="s">
        <v>52</v>
      </c>
      <c r="E45" s="73">
        <v>0.44236111111111115</v>
      </c>
      <c r="F45" s="143">
        <v>0</v>
      </c>
      <c r="G45" s="75">
        <v>0</v>
      </c>
      <c r="H45" s="76">
        <v>0.0011516203703703703</v>
      </c>
      <c r="I45" s="77"/>
      <c r="J45" s="77">
        <v>0.0011076388888888891</v>
      </c>
      <c r="K45" s="76">
        <v>0.0007881944444444446</v>
      </c>
      <c r="L45" s="77">
        <v>0.0006631944444444444</v>
      </c>
      <c r="M45" s="78">
        <v>0.000650462962962963</v>
      </c>
      <c r="N45" s="74" t="s">
        <v>16</v>
      </c>
      <c r="O45" s="79" t="str">
        <f t="shared" si="2"/>
        <v>XXXXX</v>
      </c>
      <c r="P45" s="149" t="str">
        <f t="shared" si="1"/>
        <v>D</v>
      </c>
    </row>
    <row r="46" spans="1:16" s="33" customFormat="1" ht="12.75">
      <c r="A46" s="109">
        <v>724</v>
      </c>
      <c r="B46" s="125" t="s">
        <v>114</v>
      </c>
      <c r="C46" s="83" t="s">
        <v>25</v>
      </c>
      <c r="D46" s="84" t="s">
        <v>51</v>
      </c>
      <c r="E46" s="73">
        <v>0.44305555555555554</v>
      </c>
      <c r="F46" s="143">
        <v>0</v>
      </c>
      <c r="G46" s="75">
        <v>0</v>
      </c>
      <c r="H46" s="76">
        <v>0.001417824074074074</v>
      </c>
      <c r="I46" s="77"/>
      <c r="J46" s="77"/>
      <c r="K46" s="76">
        <v>0.001486111111111111</v>
      </c>
      <c r="L46" s="77">
        <v>0.0007321759259259259</v>
      </c>
      <c r="M46" s="78">
        <v>0.000775462962962963</v>
      </c>
      <c r="N46" s="74" t="s">
        <v>16</v>
      </c>
      <c r="O46" s="79" t="str">
        <f t="shared" si="2"/>
        <v>XXXXX</v>
      </c>
      <c r="P46" s="149" t="str">
        <f t="shared" si="1"/>
        <v>D</v>
      </c>
    </row>
    <row r="47" spans="1:22" s="33" customFormat="1" ht="12.75">
      <c r="A47" s="109">
        <v>127</v>
      </c>
      <c r="B47" s="125" t="s">
        <v>118</v>
      </c>
      <c r="C47" s="83" t="s">
        <v>30</v>
      </c>
      <c r="D47" s="84" t="s">
        <v>49</v>
      </c>
      <c r="E47" s="73">
        <v>0.4388888888888889</v>
      </c>
      <c r="F47" s="143">
        <v>0</v>
      </c>
      <c r="G47" s="75"/>
      <c r="H47" s="76">
        <v>0.0015648148148148149</v>
      </c>
      <c r="I47" s="77">
        <v>0.001798611111111111</v>
      </c>
      <c r="J47" s="77"/>
      <c r="K47" s="76">
        <v>0.0017430555555555552</v>
      </c>
      <c r="L47" s="77">
        <v>0.000917824074074074</v>
      </c>
      <c r="M47" s="78"/>
      <c r="N47" s="74" t="s">
        <v>16</v>
      </c>
      <c r="O47" s="79" t="str">
        <f t="shared" si="2"/>
        <v>XXXXX</v>
      </c>
      <c r="P47" s="149" t="str">
        <f t="shared" si="1"/>
        <v>D</v>
      </c>
      <c r="V47" s="61"/>
    </row>
    <row r="48" spans="1:16" s="33" customFormat="1" ht="12.75">
      <c r="A48" s="109">
        <v>84</v>
      </c>
      <c r="B48" s="125" t="s">
        <v>120</v>
      </c>
      <c r="C48" s="83" t="s">
        <v>31</v>
      </c>
      <c r="D48" s="84" t="s">
        <v>54</v>
      </c>
      <c r="E48" s="73">
        <v>0.4451388888888889</v>
      </c>
      <c r="F48" s="143">
        <v>0</v>
      </c>
      <c r="G48" s="75"/>
      <c r="H48" s="76"/>
      <c r="I48" s="77">
        <v>0.00199537037037037</v>
      </c>
      <c r="J48" s="77"/>
      <c r="K48" s="76"/>
      <c r="L48" s="77">
        <v>0.0008842592592592592</v>
      </c>
      <c r="M48" s="78"/>
      <c r="N48" s="74" t="s">
        <v>16</v>
      </c>
      <c r="O48" s="79" t="str">
        <f t="shared" si="2"/>
        <v>XXXXX</v>
      </c>
      <c r="P48" s="149" t="str">
        <f t="shared" si="1"/>
        <v>D</v>
      </c>
    </row>
    <row r="49" spans="1:22" s="33" customFormat="1" ht="12.75">
      <c r="A49" s="109">
        <v>73</v>
      </c>
      <c r="B49" s="125" t="s">
        <v>121</v>
      </c>
      <c r="C49" s="83" t="s">
        <v>30</v>
      </c>
      <c r="D49" s="84" t="s">
        <v>55</v>
      </c>
      <c r="E49" s="73">
        <v>0.4451388888888889</v>
      </c>
      <c r="F49" s="143">
        <v>0</v>
      </c>
      <c r="G49" s="75"/>
      <c r="H49" s="76">
        <v>0.0016273148148148147</v>
      </c>
      <c r="I49" s="77">
        <v>0.0016203703703703703</v>
      </c>
      <c r="J49" s="77"/>
      <c r="K49" s="76">
        <v>0.0008229166666666667</v>
      </c>
      <c r="L49" s="77">
        <v>0.0008136574074074074</v>
      </c>
      <c r="M49" s="78"/>
      <c r="N49" s="74" t="s">
        <v>16</v>
      </c>
      <c r="O49" s="79" t="str">
        <f t="shared" si="2"/>
        <v>XXXXX</v>
      </c>
      <c r="P49" s="149" t="str">
        <f t="shared" si="1"/>
        <v>D</v>
      </c>
      <c r="V49" s="61"/>
    </row>
    <row r="50" spans="1:16" s="33" customFormat="1" ht="12.75">
      <c r="A50" s="109">
        <v>606</v>
      </c>
      <c r="B50" s="125" t="s">
        <v>124</v>
      </c>
      <c r="C50" s="83" t="s">
        <v>28</v>
      </c>
      <c r="D50" s="84" t="s">
        <v>60</v>
      </c>
      <c r="E50" s="73">
        <v>0.4465277777777778</v>
      </c>
      <c r="F50" s="143">
        <v>0</v>
      </c>
      <c r="G50" s="88"/>
      <c r="H50" s="76">
        <v>0.0012129629629629628</v>
      </c>
      <c r="I50" s="77">
        <v>0.0012314814814814816</v>
      </c>
      <c r="J50" s="77"/>
      <c r="K50" s="76">
        <v>0.0006912037037037037</v>
      </c>
      <c r="L50" s="77">
        <v>0.0006863425925925926</v>
      </c>
      <c r="M50" s="78"/>
      <c r="N50" s="74" t="s">
        <v>16</v>
      </c>
      <c r="O50" s="79" t="str">
        <f t="shared" si="2"/>
        <v>XXXXX</v>
      </c>
      <c r="P50" s="149" t="str">
        <f t="shared" si="1"/>
        <v>D</v>
      </c>
    </row>
    <row r="51" spans="1:19" s="33" customFormat="1" ht="12.75">
      <c r="A51" s="109">
        <v>44</v>
      </c>
      <c r="B51" s="125" t="s">
        <v>125</v>
      </c>
      <c r="C51" s="83" t="s">
        <v>30</v>
      </c>
      <c r="D51" s="84" t="s">
        <v>54</v>
      </c>
      <c r="E51" s="73">
        <v>0.4479166666666667</v>
      </c>
      <c r="F51" s="143">
        <v>0</v>
      </c>
      <c r="G51" s="75"/>
      <c r="H51" s="76">
        <v>0.0016747685185185184</v>
      </c>
      <c r="I51" s="77"/>
      <c r="J51" s="77"/>
      <c r="K51" s="76">
        <v>0.000783564814814815</v>
      </c>
      <c r="L51" s="77"/>
      <c r="M51" s="78"/>
      <c r="N51" s="74" t="s">
        <v>16</v>
      </c>
      <c r="O51" s="79" t="str">
        <f t="shared" si="2"/>
        <v>XXXXX</v>
      </c>
      <c r="P51" s="149" t="str">
        <f t="shared" si="1"/>
        <v>D</v>
      </c>
      <c r="S51" s="33" t="s">
        <v>39</v>
      </c>
    </row>
    <row r="52" spans="1:19" s="33" customFormat="1" ht="12.75">
      <c r="A52" s="109">
        <v>772</v>
      </c>
      <c r="B52" s="125" t="s">
        <v>127</v>
      </c>
      <c r="C52" s="83" t="s">
        <v>32</v>
      </c>
      <c r="D52" s="84" t="s">
        <v>53</v>
      </c>
      <c r="E52" s="73">
        <v>0.4486111111111111</v>
      </c>
      <c r="F52" s="143">
        <v>0</v>
      </c>
      <c r="G52" s="75"/>
      <c r="H52" s="76">
        <v>0.0016064814814814815</v>
      </c>
      <c r="I52" s="77">
        <v>0.0015092592592592595</v>
      </c>
      <c r="J52" s="77"/>
      <c r="K52" s="76">
        <v>0.000755787037037037</v>
      </c>
      <c r="L52" s="77">
        <v>0.0007777777777777778</v>
      </c>
      <c r="M52" s="78"/>
      <c r="N52" s="74" t="s">
        <v>16</v>
      </c>
      <c r="O52" s="79" t="str">
        <f t="shared" si="2"/>
        <v>XXXXX</v>
      </c>
      <c r="P52" s="149" t="str">
        <f t="shared" si="1"/>
        <v>D</v>
      </c>
      <c r="S52" s="33" t="s">
        <v>22</v>
      </c>
    </row>
    <row r="53" spans="1:19" s="33" customFormat="1" ht="12.75">
      <c r="A53" s="109">
        <v>325</v>
      </c>
      <c r="B53" s="125" t="s">
        <v>129</v>
      </c>
      <c r="C53" s="83" t="s">
        <v>23</v>
      </c>
      <c r="D53" s="84" t="s">
        <v>55</v>
      </c>
      <c r="E53" s="73">
        <v>0.44930555555555557</v>
      </c>
      <c r="F53" s="143">
        <v>0</v>
      </c>
      <c r="G53" s="75"/>
      <c r="H53" s="76">
        <v>0.001488425925925926</v>
      </c>
      <c r="I53" s="77"/>
      <c r="J53" s="77"/>
      <c r="K53" s="76">
        <v>0.0008249999999999999</v>
      </c>
      <c r="L53" s="77"/>
      <c r="M53" s="78"/>
      <c r="N53" s="92" t="s">
        <v>16</v>
      </c>
      <c r="O53" s="79" t="str">
        <f t="shared" si="2"/>
        <v>XXXXX</v>
      </c>
      <c r="P53" s="149" t="str">
        <f t="shared" si="1"/>
        <v>D</v>
      </c>
      <c r="S53" s="33" t="s">
        <v>27</v>
      </c>
    </row>
    <row r="54" spans="1:16" s="33" customFormat="1" ht="12.75">
      <c r="A54" s="150">
        <v>711</v>
      </c>
      <c r="B54" s="129" t="s">
        <v>133</v>
      </c>
      <c r="C54" s="83" t="s">
        <v>28</v>
      </c>
      <c r="D54" s="84" t="s">
        <v>53</v>
      </c>
      <c r="E54" s="73">
        <v>0.45069444444444445</v>
      </c>
      <c r="F54" s="143">
        <v>0</v>
      </c>
      <c r="G54" s="75"/>
      <c r="H54" s="76">
        <v>0.001369212962962963</v>
      </c>
      <c r="I54" s="77"/>
      <c r="J54" s="77"/>
      <c r="K54" s="76">
        <v>0.0007731481481481481</v>
      </c>
      <c r="L54" s="77"/>
      <c r="M54" s="78"/>
      <c r="N54" s="74" t="s">
        <v>16</v>
      </c>
      <c r="O54" s="79" t="str">
        <f t="shared" si="2"/>
        <v>XXXXX</v>
      </c>
      <c r="P54" s="149" t="str">
        <f t="shared" si="1"/>
        <v>D</v>
      </c>
    </row>
    <row r="55" spans="1:16" s="33" customFormat="1" ht="12.75">
      <c r="A55" s="109">
        <v>600</v>
      </c>
      <c r="B55" s="125" t="s">
        <v>190</v>
      </c>
      <c r="C55" s="83" t="s">
        <v>23</v>
      </c>
      <c r="D55" s="84" t="s">
        <v>55</v>
      </c>
      <c r="E55" s="73">
        <v>0.4527777777777778</v>
      </c>
      <c r="F55" s="143">
        <v>0</v>
      </c>
      <c r="G55" s="75"/>
      <c r="H55" s="76">
        <v>0.0016030092592592595</v>
      </c>
      <c r="I55" s="77"/>
      <c r="J55" s="77">
        <v>0.0014814814814814814</v>
      </c>
      <c r="K55" s="76">
        <v>0.0008101851851851852</v>
      </c>
      <c r="L55" s="77"/>
      <c r="M55" s="78">
        <v>0.0007627314814814815</v>
      </c>
      <c r="N55" s="74" t="s">
        <v>16</v>
      </c>
      <c r="O55" s="79" t="str">
        <f t="shared" si="2"/>
        <v>XXXXX</v>
      </c>
      <c r="P55" s="149" t="str">
        <f t="shared" si="1"/>
        <v>D</v>
      </c>
    </row>
    <row r="56" spans="1:22" s="33" customFormat="1" ht="12.75">
      <c r="A56" s="109">
        <v>515</v>
      </c>
      <c r="B56" s="125" t="s">
        <v>139</v>
      </c>
      <c r="C56" s="83" t="s">
        <v>28</v>
      </c>
      <c r="D56" s="84" t="s">
        <v>53</v>
      </c>
      <c r="E56" s="73">
        <v>0.4527777777777778</v>
      </c>
      <c r="F56" s="143">
        <v>0</v>
      </c>
      <c r="G56" s="75"/>
      <c r="H56" s="76">
        <v>0.0011250000000000001</v>
      </c>
      <c r="I56" s="77">
        <v>0.0010868055555555555</v>
      </c>
      <c r="J56" s="77">
        <v>0.0010671296296296295</v>
      </c>
      <c r="K56" s="76">
        <v>0.000630787037037037</v>
      </c>
      <c r="L56" s="77">
        <v>0.000630787037037037</v>
      </c>
      <c r="M56" s="78">
        <v>0.0005798611111111112</v>
      </c>
      <c r="N56" s="74" t="s">
        <v>197</v>
      </c>
      <c r="O56" s="79" t="str">
        <f t="shared" si="2"/>
        <v>XXXXX</v>
      </c>
      <c r="P56" s="149" t="str">
        <f t="shared" si="1"/>
        <v>D</v>
      </c>
      <c r="S56" s="33" t="s">
        <v>29</v>
      </c>
      <c r="V56" s="61"/>
    </row>
    <row r="57" spans="1:19" s="33" customFormat="1" ht="12.75">
      <c r="A57" s="109">
        <v>12</v>
      </c>
      <c r="B57" s="125" t="s">
        <v>140</v>
      </c>
      <c r="C57" s="83" t="s">
        <v>109</v>
      </c>
      <c r="D57" s="84" t="s">
        <v>53</v>
      </c>
      <c r="E57" s="73">
        <v>0.4534722222222222</v>
      </c>
      <c r="F57" s="143">
        <v>0</v>
      </c>
      <c r="G57" s="88"/>
      <c r="H57" s="76">
        <v>0.0017013888888888892</v>
      </c>
      <c r="I57" s="77">
        <v>0.001324074074074074</v>
      </c>
      <c r="J57" s="77"/>
      <c r="K57" s="76">
        <v>0.0009050925925925924</v>
      </c>
      <c r="L57" s="77">
        <v>0.0007430555555555555</v>
      </c>
      <c r="M57" s="78"/>
      <c r="N57" s="74" t="s">
        <v>16</v>
      </c>
      <c r="O57" s="79" t="str">
        <f t="shared" si="2"/>
        <v>XXXXX</v>
      </c>
      <c r="P57" s="149" t="str">
        <f t="shared" si="1"/>
        <v>D</v>
      </c>
      <c r="S57" s="33" t="s">
        <v>34</v>
      </c>
    </row>
    <row r="58" spans="1:22" s="33" customFormat="1" ht="12.75">
      <c r="A58" s="109">
        <v>26</v>
      </c>
      <c r="B58" s="131" t="s">
        <v>141</v>
      </c>
      <c r="C58" s="83" t="s">
        <v>24</v>
      </c>
      <c r="D58" s="84" t="s">
        <v>56</v>
      </c>
      <c r="E58" s="73">
        <v>0.4534722222222222</v>
      </c>
      <c r="F58" s="143">
        <v>0</v>
      </c>
      <c r="G58" s="75"/>
      <c r="H58" s="76">
        <v>0.0031851851851851854</v>
      </c>
      <c r="I58" s="77"/>
      <c r="J58" s="77"/>
      <c r="K58" s="76">
        <v>0.0009236111111111112</v>
      </c>
      <c r="L58" s="77"/>
      <c r="M58" s="78"/>
      <c r="N58" s="74" t="s">
        <v>16</v>
      </c>
      <c r="O58" s="79" t="str">
        <f t="shared" si="2"/>
        <v>XXXXX</v>
      </c>
      <c r="P58" s="149" t="str">
        <f t="shared" si="1"/>
        <v>D</v>
      </c>
      <c r="S58" s="33" t="s">
        <v>30</v>
      </c>
      <c r="V58" s="61"/>
    </row>
    <row r="59" spans="1:16" s="33" customFormat="1" ht="12.75">
      <c r="A59" s="109">
        <v>171</v>
      </c>
      <c r="B59" s="131" t="s">
        <v>146</v>
      </c>
      <c r="C59" s="83" t="s">
        <v>23</v>
      </c>
      <c r="D59" s="84" t="s">
        <v>51</v>
      </c>
      <c r="E59" s="73">
        <v>0.45555555555555555</v>
      </c>
      <c r="F59" s="143">
        <v>0</v>
      </c>
      <c r="G59" s="75"/>
      <c r="H59" s="76"/>
      <c r="I59" s="77"/>
      <c r="J59" s="77"/>
      <c r="K59" s="76"/>
      <c r="L59" s="77"/>
      <c r="M59" s="78"/>
      <c r="N59" s="74" t="s">
        <v>16</v>
      </c>
      <c r="O59" s="79" t="str">
        <f t="shared" si="2"/>
        <v>XXXXX</v>
      </c>
      <c r="P59" s="149" t="str">
        <f t="shared" si="1"/>
        <v>D</v>
      </c>
    </row>
    <row r="60" spans="1:16" s="33" customFormat="1" ht="12.75">
      <c r="A60" s="109">
        <v>31</v>
      </c>
      <c r="B60" s="131" t="s">
        <v>147</v>
      </c>
      <c r="C60" s="83" t="s">
        <v>81</v>
      </c>
      <c r="D60" s="84" t="s">
        <v>55</v>
      </c>
      <c r="E60" s="73">
        <v>0.45625</v>
      </c>
      <c r="F60" s="143">
        <v>0</v>
      </c>
      <c r="G60" s="75"/>
      <c r="H60" s="76">
        <v>0.0013506944444444445</v>
      </c>
      <c r="I60" s="77">
        <v>0.0013842592592592593</v>
      </c>
      <c r="J60" s="77">
        <v>0.0014745370370370372</v>
      </c>
      <c r="K60" s="76">
        <v>0.0008136574074074074</v>
      </c>
      <c r="L60" s="77">
        <v>0.0007488425925925926</v>
      </c>
      <c r="M60" s="78"/>
      <c r="N60" s="74" t="s">
        <v>16</v>
      </c>
      <c r="O60" s="79" t="str">
        <f t="shared" si="2"/>
        <v>XXXXX</v>
      </c>
      <c r="P60" s="149" t="str">
        <f t="shared" si="1"/>
        <v>D</v>
      </c>
    </row>
    <row r="61" spans="1:16" s="33" customFormat="1" ht="12.75">
      <c r="A61" s="109">
        <v>172</v>
      </c>
      <c r="B61" s="131" t="s">
        <v>151</v>
      </c>
      <c r="C61" s="83" t="s">
        <v>152</v>
      </c>
      <c r="D61" s="84" t="s">
        <v>53</v>
      </c>
      <c r="E61" s="73">
        <v>0.4583333333333333</v>
      </c>
      <c r="F61" s="143">
        <v>0</v>
      </c>
      <c r="G61" s="88"/>
      <c r="H61" s="76">
        <v>0.0021377314814814813</v>
      </c>
      <c r="I61" s="77"/>
      <c r="J61" s="77">
        <v>0.0018657407407407407</v>
      </c>
      <c r="K61" s="76">
        <v>0.0008981481481481482</v>
      </c>
      <c r="L61" s="77"/>
      <c r="M61" s="78">
        <v>0.0007962962962962964</v>
      </c>
      <c r="N61" s="74" t="s">
        <v>16</v>
      </c>
      <c r="O61" s="79" t="str">
        <f t="shared" si="2"/>
        <v>XXXXX</v>
      </c>
      <c r="P61" s="149" t="str">
        <f t="shared" si="1"/>
        <v>D</v>
      </c>
    </row>
    <row r="62" spans="1:16" s="33" customFormat="1" ht="12.75">
      <c r="A62" s="109">
        <v>80</v>
      </c>
      <c r="B62" s="131" t="s">
        <v>153</v>
      </c>
      <c r="C62" s="83" t="s">
        <v>41</v>
      </c>
      <c r="D62" s="84" t="s">
        <v>53</v>
      </c>
      <c r="E62" s="73">
        <v>0.42430555555555555</v>
      </c>
      <c r="F62" s="143">
        <v>0</v>
      </c>
      <c r="G62" s="75"/>
      <c r="H62" s="76"/>
      <c r="I62" s="77"/>
      <c r="J62" s="77"/>
      <c r="K62" s="76"/>
      <c r="L62" s="77"/>
      <c r="M62" s="78"/>
      <c r="N62" s="74" t="s">
        <v>16</v>
      </c>
      <c r="O62" s="79" t="str">
        <f t="shared" si="2"/>
        <v>XXXXX</v>
      </c>
      <c r="P62" s="149" t="str">
        <f t="shared" si="1"/>
        <v>D</v>
      </c>
    </row>
    <row r="63" spans="1:16" s="33" customFormat="1" ht="12.75">
      <c r="A63" s="109">
        <v>271</v>
      </c>
      <c r="B63" s="131" t="s">
        <v>155</v>
      </c>
      <c r="C63" s="83" t="s">
        <v>102</v>
      </c>
      <c r="D63" s="84" t="s">
        <v>60</v>
      </c>
      <c r="E63" s="73">
        <v>0.4590277777777778</v>
      </c>
      <c r="F63" s="143">
        <v>0</v>
      </c>
      <c r="G63" s="88"/>
      <c r="H63" s="76">
        <v>0.0016238425925925925</v>
      </c>
      <c r="I63" s="77"/>
      <c r="J63" s="77"/>
      <c r="K63" s="76">
        <v>0.0009282407407407408</v>
      </c>
      <c r="L63" s="77"/>
      <c r="M63" s="78"/>
      <c r="N63" s="74" t="s">
        <v>16</v>
      </c>
      <c r="O63" s="79" t="str">
        <f t="shared" si="2"/>
        <v>XXXXX</v>
      </c>
      <c r="P63" s="149" t="str">
        <f t="shared" si="1"/>
        <v>D</v>
      </c>
    </row>
    <row r="64" spans="1:16" s="33" customFormat="1" ht="12.75">
      <c r="A64" s="109">
        <v>8</v>
      </c>
      <c r="B64" s="131" t="s">
        <v>156</v>
      </c>
      <c r="C64" s="85" t="s">
        <v>32</v>
      </c>
      <c r="D64" s="86" t="s">
        <v>157</v>
      </c>
      <c r="E64" s="87">
        <v>0.4590277777777778</v>
      </c>
      <c r="F64" s="143">
        <v>0</v>
      </c>
      <c r="G64" s="88"/>
      <c r="H64" s="89"/>
      <c r="I64" s="90"/>
      <c r="J64" s="90"/>
      <c r="K64" s="89"/>
      <c r="L64" s="90"/>
      <c r="M64" s="91"/>
      <c r="N64" s="92" t="s">
        <v>16</v>
      </c>
      <c r="O64" s="79" t="str">
        <f t="shared" si="2"/>
        <v>XXXXX</v>
      </c>
      <c r="P64" s="149" t="str">
        <f t="shared" si="1"/>
        <v>D</v>
      </c>
    </row>
    <row r="65" spans="1:16" s="33" customFormat="1" ht="12.75">
      <c r="A65" s="109">
        <v>278</v>
      </c>
      <c r="B65" s="131" t="s">
        <v>188</v>
      </c>
      <c r="C65" s="85" t="s">
        <v>28</v>
      </c>
      <c r="D65" s="86" t="s">
        <v>49</v>
      </c>
      <c r="E65" s="151">
        <v>0.425</v>
      </c>
      <c r="F65" s="143">
        <v>0</v>
      </c>
      <c r="G65" s="88"/>
      <c r="H65" s="89">
        <v>0.001101851851851852</v>
      </c>
      <c r="I65" s="90">
        <v>0.001181712962962963</v>
      </c>
      <c r="J65" s="90">
        <v>0.0012094907407407408</v>
      </c>
      <c r="K65" s="152">
        <v>0.0005653935185185186</v>
      </c>
      <c r="L65" s="153">
        <v>0.000625</v>
      </c>
      <c r="M65" s="91">
        <v>0.0006064814814814814</v>
      </c>
      <c r="N65" s="92" t="s">
        <v>16</v>
      </c>
      <c r="O65" s="79" t="str">
        <f t="shared" si="2"/>
        <v>XXXXX</v>
      </c>
      <c r="P65" s="149" t="str">
        <f t="shared" si="1"/>
        <v>D</v>
      </c>
    </row>
    <row r="66" spans="1:16" s="33" customFormat="1" ht="13.5" thickBot="1">
      <c r="A66" s="112">
        <v>33</v>
      </c>
      <c r="B66" s="154" t="s">
        <v>191</v>
      </c>
      <c r="C66" s="114" t="s">
        <v>28</v>
      </c>
      <c r="D66" s="115" t="s">
        <v>192</v>
      </c>
      <c r="E66" s="97">
        <v>0.4222222222222222</v>
      </c>
      <c r="F66" s="143">
        <v>0</v>
      </c>
      <c r="G66" s="99"/>
      <c r="H66" s="100">
        <v>0.0014479166666666666</v>
      </c>
      <c r="I66" s="101"/>
      <c r="J66" s="101"/>
      <c r="K66" s="100">
        <v>0.0007672453703703704</v>
      </c>
      <c r="L66" s="101"/>
      <c r="M66" s="102"/>
      <c r="N66" s="103" t="s">
        <v>16</v>
      </c>
      <c r="O66" s="104" t="str">
        <f t="shared" si="2"/>
        <v>XXXXX</v>
      </c>
      <c r="P66" s="149" t="str">
        <f t="shared" si="1"/>
        <v>D</v>
      </c>
    </row>
  </sheetData>
  <sheetProtection/>
  <mergeCells count="14">
    <mergeCell ref="A5:A6"/>
    <mergeCell ref="C5:C6"/>
    <mergeCell ref="D5:D6"/>
    <mergeCell ref="G5:G6"/>
    <mergeCell ref="P5:P6"/>
    <mergeCell ref="F3:P3"/>
    <mergeCell ref="F5:F6"/>
    <mergeCell ref="N5:N6"/>
    <mergeCell ref="H5:J5"/>
    <mergeCell ref="K5:M5"/>
    <mergeCell ref="C3:E3"/>
    <mergeCell ref="E5:E6"/>
    <mergeCell ref="B5:B6"/>
    <mergeCell ref="O5:O6"/>
  </mergeCells>
  <dataValidations count="3">
    <dataValidation errorStyle="warning" type="time" allowBlank="1" showInputMessage="1" showErrorMessage="1" errorTitle="Chybné zadání" error="Zadej čas ve tvaru mm:ss,0 !!!" sqref="K66:L66 G41:J66 M41:M66 K41:L63 G15:M40 G7:M13">
      <formula1>0</formula1>
      <formula2>0.041666666666666664</formula2>
    </dataValidation>
    <dataValidation errorStyle="warning" type="list" allowBlank="1" showInputMessage="1" showErrorMessage="1" errorTitle="Chybné zadání" error="Vyber ze seznamu podmínku diskvalifikace." sqref="N7:N66">
      <formula1>$R$15:$R$38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C15:C64 C7:C13">
      <formula1>$S$15:$S$38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75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6" sqref="H16"/>
    </sheetView>
  </sheetViews>
  <sheetFormatPr defaultColWidth="9.140625" defaultRowHeight="12.75"/>
  <cols>
    <col min="1" max="1" width="5.421875" style="40" customWidth="1"/>
    <col min="2" max="2" width="24.421875" style="40" customWidth="1"/>
    <col min="3" max="3" width="13.28125" style="0" customWidth="1"/>
    <col min="4" max="5" width="7.28125" style="0" customWidth="1"/>
    <col min="6" max="6" width="12.140625" style="0" customWidth="1"/>
    <col min="7" max="7" width="10.7109375" style="0" customWidth="1"/>
    <col min="8" max="13" width="7.28125" style="0" customWidth="1"/>
    <col min="14" max="14" width="25.7109375" style="0" bestFit="1" customWidth="1"/>
    <col min="15" max="15" width="12.140625" style="1" customWidth="1"/>
    <col min="16" max="16" width="7.00390625" style="0" customWidth="1"/>
    <col min="18" max="18" width="25.7109375" style="0" hidden="1" customWidth="1"/>
    <col min="19" max="19" width="12.7109375" style="0" hidden="1" customWidth="1"/>
  </cols>
  <sheetData>
    <row r="1" spans="1:15" ht="12.75">
      <c r="A1" s="37"/>
      <c r="B1" s="37"/>
      <c r="C1" s="11">
        <f ca="1">TODAY()</f>
        <v>39358</v>
      </c>
      <c r="D1" s="9"/>
      <c r="E1" s="9"/>
      <c r="F1" s="12"/>
      <c r="O1" s="4"/>
    </row>
    <row r="2" spans="1:17" ht="13.5" thickBot="1">
      <c r="A2" s="37"/>
      <c r="B2" s="37"/>
      <c r="Q2" s="13"/>
    </row>
    <row r="3" spans="1:16" s="3" customFormat="1" ht="25.5" customHeight="1" thickBot="1">
      <c r="A3" s="39"/>
      <c r="B3" s="41" t="s">
        <v>6</v>
      </c>
      <c r="C3" s="157" t="s">
        <v>10</v>
      </c>
      <c r="D3" s="157"/>
      <c r="E3" s="158"/>
      <c r="F3" s="184" t="s">
        <v>11</v>
      </c>
      <c r="G3" s="185"/>
      <c r="H3" s="185"/>
      <c r="I3" s="185"/>
      <c r="J3" s="185"/>
      <c r="K3" s="185"/>
      <c r="L3" s="185"/>
      <c r="M3" s="185"/>
      <c r="N3" s="185"/>
      <c r="O3" s="185"/>
      <c r="P3" s="186"/>
    </row>
    <row r="4" spans="7:14" ht="13.5" thickBot="1">
      <c r="G4" s="5"/>
      <c r="H4" s="5"/>
      <c r="I4" s="5"/>
      <c r="J4" s="5"/>
      <c r="K4" s="5"/>
      <c r="L4" s="5"/>
      <c r="M4" s="5"/>
      <c r="N4" s="5"/>
    </row>
    <row r="5" spans="1:16" s="2" customFormat="1" ht="15" customHeight="1">
      <c r="A5" s="187" t="s">
        <v>5</v>
      </c>
      <c r="B5" s="189" t="s">
        <v>0</v>
      </c>
      <c r="C5" s="176" t="s">
        <v>1</v>
      </c>
      <c r="D5" s="159" t="s">
        <v>2</v>
      </c>
      <c r="E5" s="180" t="s">
        <v>43</v>
      </c>
      <c r="F5" s="163" t="s">
        <v>174</v>
      </c>
      <c r="G5" s="163" t="s">
        <v>40</v>
      </c>
      <c r="H5" s="171" t="s">
        <v>19</v>
      </c>
      <c r="I5" s="172"/>
      <c r="J5" s="173"/>
      <c r="K5" s="171" t="s">
        <v>20</v>
      </c>
      <c r="L5" s="172"/>
      <c r="M5" s="173"/>
      <c r="N5" s="169" t="s">
        <v>18</v>
      </c>
      <c r="O5" s="161" t="s">
        <v>3</v>
      </c>
      <c r="P5" s="163" t="s">
        <v>4</v>
      </c>
    </row>
    <row r="6" spans="1:18" s="5" customFormat="1" ht="15" customHeight="1" thickBot="1">
      <c r="A6" s="188"/>
      <c r="B6" s="190"/>
      <c r="C6" s="177"/>
      <c r="D6" s="178"/>
      <c r="E6" s="181"/>
      <c r="F6" s="168"/>
      <c r="G6" s="179"/>
      <c r="H6" s="6" t="s">
        <v>7</v>
      </c>
      <c r="I6" s="7" t="s">
        <v>8</v>
      </c>
      <c r="J6" s="8" t="s">
        <v>21</v>
      </c>
      <c r="K6" s="6" t="s">
        <v>7</v>
      </c>
      <c r="L6" s="7" t="s">
        <v>8</v>
      </c>
      <c r="M6" s="8" t="s">
        <v>21</v>
      </c>
      <c r="N6" s="170"/>
      <c r="O6" s="162"/>
      <c r="P6" s="164"/>
      <c r="R6" t="s">
        <v>12</v>
      </c>
    </row>
    <row r="7" spans="1:16" s="33" customFormat="1" ht="12.75">
      <c r="A7" s="42">
        <v>3</v>
      </c>
      <c r="B7" s="43" t="s">
        <v>71</v>
      </c>
      <c r="C7" s="28" t="s">
        <v>28</v>
      </c>
      <c r="D7" s="29" t="s">
        <v>45</v>
      </c>
      <c r="E7" s="30">
        <v>0.425</v>
      </c>
      <c r="F7" s="18">
        <v>0</v>
      </c>
      <c r="G7" s="23">
        <v>0</v>
      </c>
      <c r="H7" s="106">
        <v>0.00103125</v>
      </c>
      <c r="I7" s="107">
        <v>0.001048611111111111</v>
      </c>
      <c r="J7" s="107">
        <v>0.0010023148148148148</v>
      </c>
      <c r="K7" s="106">
        <v>0.0005613425925925926</v>
      </c>
      <c r="L7" s="107">
        <v>0.0005798611111111112</v>
      </c>
      <c r="M7" s="108">
        <v>0.0005694444444444445</v>
      </c>
      <c r="N7" s="18"/>
      <c r="O7" s="31">
        <f aca="true" t="shared" si="0" ref="O7:O15">IF(OR(G7&gt;TIME(0,30,0),N7&lt;&gt;""),"XXXXX",SUM(F7:M7))</f>
        <v>0.004792824074074074</v>
      </c>
      <c r="P7" s="32">
        <f aca="true" t="shared" si="1" ref="P7:P15">IF(OR(G7&gt;TIME(0,30,0),N7&lt;&gt;""),"D",RANK(O7,$O$7:$O$12,40))</f>
        <v>1</v>
      </c>
    </row>
    <row r="8" spans="1:19" s="33" customFormat="1" ht="12.75">
      <c r="A8" s="42">
        <v>491</v>
      </c>
      <c r="B8" s="43" t="s">
        <v>62</v>
      </c>
      <c r="C8" s="28" t="s">
        <v>28</v>
      </c>
      <c r="D8" s="29" t="s">
        <v>44</v>
      </c>
      <c r="E8" s="30">
        <v>0.42083333333333334</v>
      </c>
      <c r="F8" s="18">
        <v>0</v>
      </c>
      <c r="G8" s="23">
        <v>0</v>
      </c>
      <c r="H8" s="24">
        <v>0.0011550925925925925</v>
      </c>
      <c r="I8" s="25">
        <v>0.0011064814814814815</v>
      </c>
      <c r="J8" s="25">
        <v>0.0010150462962962962</v>
      </c>
      <c r="K8" s="24">
        <v>0.0005490740740740741</v>
      </c>
      <c r="L8" s="25">
        <v>0.0005856481481481482</v>
      </c>
      <c r="M8" s="35">
        <v>0.0005729166666666667</v>
      </c>
      <c r="N8" s="26"/>
      <c r="O8" s="31">
        <f t="shared" si="0"/>
        <v>0.0049842592592592595</v>
      </c>
      <c r="P8" s="32">
        <f t="shared" si="1"/>
        <v>2</v>
      </c>
      <c r="R8" s="33" t="s">
        <v>14</v>
      </c>
      <c r="S8" s="33" t="s">
        <v>33</v>
      </c>
    </row>
    <row r="9" spans="1:19" s="33" customFormat="1" ht="12.75">
      <c r="A9" s="42">
        <v>177</v>
      </c>
      <c r="B9" s="43" t="s">
        <v>65</v>
      </c>
      <c r="C9" s="28" t="s">
        <v>28</v>
      </c>
      <c r="D9" s="29" t="s">
        <v>44</v>
      </c>
      <c r="E9" s="30">
        <v>0.4222222222222222</v>
      </c>
      <c r="F9" s="18">
        <v>0</v>
      </c>
      <c r="G9" s="23">
        <v>0</v>
      </c>
      <c r="H9" s="15">
        <v>0.0011747685185185186</v>
      </c>
      <c r="I9" s="16">
        <v>0.0012256944444444444</v>
      </c>
      <c r="J9" s="16">
        <v>0.0011863425925925928</v>
      </c>
      <c r="K9" s="15">
        <v>0.0006028935185185186</v>
      </c>
      <c r="L9" s="16">
        <v>0.0006597222222222221</v>
      </c>
      <c r="M9" s="17">
        <v>0.0006261574074074074</v>
      </c>
      <c r="N9" s="18"/>
      <c r="O9" s="31">
        <f t="shared" si="0"/>
        <v>0.005475578703703704</v>
      </c>
      <c r="P9" s="32">
        <f t="shared" si="1"/>
        <v>3</v>
      </c>
      <c r="S9" s="33" t="s">
        <v>23</v>
      </c>
    </row>
    <row r="10" spans="1:19" s="33" customFormat="1" ht="12.75">
      <c r="A10" s="42">
        <v>19</v>
      </c>
      <c r="B10" s="43" t="s">
        <v>68</v>
      </c>
      <c r="C10" s="28" t="s">
        <v>69</v>
      </c>
      <c r="D10" s="29" t="s">
        <v>70</v>
      </c>
      <c r="E10" s="30">
        <v>0.4236111111111111</v>
      </c>
      <c r="F10" s="18">
        <v>0</v>
      </c>
      <c r="G10" s="23">
        <v>0</v>
      </c>
      <c r="H10" s="15">
        <v>0.0012349537037037036</v>
      </c>
      <c r="I10" s="16">
        <v>0.0014189814814814814</v>
      </c>
      <c r="J10" s="16">
        <v>0.0013101851851851853</v>
      </c>
      <c r="K10" s="15">
        <v>0.0006295138888888889</v>
      </c>
      <c r="L10" s="16">
        <v>0.000657986111111111</v>
      </c>
      <c r="M10" s="17">
        <v>0.0006458333333333332</v>
      </c>
      <c r="N10" s="18"/>
      <c r="O10" s="31">
        <f t="shared" si="0"/>
        <v>0.005897453703703703</v>
      </c>
      <c r="P10" s="32">
        <f t="shared" si="1"/>
        <v>4</v>
      </c>
      <c r="S10" s="33" t="s">
        <v>41</v>
      </c>
    </row>
    <row r="11" spans="1:19" s="33" customFormat="1" ht="12.75">
      <c r="A11" s="42">
        <v>27</v>
      </c>
      <c r="B11" s="43" t="s">
        <v>176</v>
      </c>
      <c r="C11" s="28" t="s">
        <v>28</v>
      </c>
      <c r="D11" s="29" t="s">
        <v>45</v>
      </c>
      <c r="E11" s="30">
        <v>0.42291666666666666</v>
      </c>
      <c r="F11" s="18">
        <v>0</v>
      </c>
      <c r="G11" s="23">
        <v>0.006944444444444444</v>
      </c>
      <c r="H11" s="15">
        <v>0.0012476851851851852</v>
      </c>
      <c r="I11" s="16">
        <v>0.0014398148148148148</v>
      </c>
      <c r="J11" s="16">
        <v>0.0012488425925925926</v>
      </c>
      <c r="K11" s="15">
        <v>0.0006782407407407406</v>
      </c>
      <c r="L11" s="16">
        <v>0.0010590277777777777</v>
      </c>
      <c r="M11" s="17">
        <v>0.0007500000000000001</v>
      </c>
      <c r="N11" s="18"/>
      <c r="O11" s="31">
        <f t="shared" si="0"/>
        <v>0.013368055555555557</v>
      </c>
      <c r="P11" s="32">
        <f t="shared" si="1"/>
        <v>5</v>
      </c>
      <c r="S11" s="33" t="s">
        <v>27</v>
      </c>
    </row>
    <row r="12" spans="1:19" s="33" customFormat="1" ht="12.75">
      <c r="A12" s="109">
        <v>76</v>
      </c>
      <c r="B12" s="110" t="s">
        <v>63</v>
      </c>
      <c r="C12" s="83" t="s">
        <v>24</v>
      </c>
      <c r="D12" s="84" t="s">
        <v>45</v>
      </c>
      <c r="E12" s="73">
        <v>0.41944444444444445</v>
      </c>
      <c r="F12" s="74">
        <v>0</v>
      </c>
      <c r="G12" s="75"/>
      <c r="H12" s="89">
        <v>0.0012395833333333334</v>
      </c>
      <c r="I12" s="90">
        <v>0.0014062499999999997</v>
      </c>
      <c r="J12" s="90">
        <v>0.0015081018518518518</v>
      </c>
      <c r="K12" s="89">
        <v>0.000615625</v>
      </c>
      <c r="L12" s="90">
        <v>0.0006886574074074074</v>
      </c>
      <c r="M12" s="90">
        <v>0.0006759259259259258</v>
      </c>
      <c r="N12" s="92" t="s">
        <v>14</v>
      </c>
      <c r="O12" s="111" t="str">
        <f t="shared" si="0"/>
        <v>XXXXX</v>
      </c>
      <c r="P12" s="80" t="str">
        <f t="shared" si="1"/>
        <v>D</v>
      </c>
      <c r="R12" s="33" t="s">
        <v>16</v>
      </c>
      <c r="S12" s="33" t="s">
        <v>28</v>
      </c>
    </row>
    <row r="13" spans="1:19" s="33" customFormat="1" ht="12.75">
      <c r="A13" s="109">
        <v>23</v>
      </c>
      <c r="B13" s="110" t="s">
        <v>64</v>
      </c>
      <c r="C13" s="83" t="s">
        <v>27</v>
      </c>
      <c r="D13" s="84" t="s">
        <v>61</v>
      </c>
      <c r="E13" s="73">
        <v>0.4215277777777778</v>
      </c>
      <c r="F13" s="74">
        <v>0</v>
      </c>
      <c r="G13" s="75"/>
      <c r="H13" s="89">
        <v>0.0016608796296296296</v>
      </c>
      <c r="I13" s="90">
        <v>0.0016076388888888887</v>
      </c>
      <c r="J13" s="91"/>
      <c r="K13" s="89">
        <v>0.0008275462962962963</v>
      </c>
      <c r="L13" s="90">
        <v>0.0008368055555555556</v>
      </c>
      <c r="M13" s="91"/>
      <c r="N13" s="92" t="s">
        <v>16</v>
      </c>
      <c r="O13" s="79" t="str">
        <f t="shared" si="0"/>
        <v>XXXXX</v>
      </c>
      <c r="P13" s="80" t="str">
        <f t="shared" si="1"/>
        <v>D</v>
      </c>
      <c r="R13" s="33" t="s">
        <v>17</v>
      </c>
      <c r="S13" s="33" t="s">
        <v>25</v>
      </c>
    </row>
    <row r="14" spans="1:19" s="33" customFormat="1" ht="12.75">
      <c r="A14" s="109">
        <v>41</v>
      </c>
      <c r="B14" s="110" t="s">
        <v>67</v>
      </c>
      <c r="C14" s="83" t="s">
        <v>23</v>
      </c>
      <c r="D14" s="84" t="s">
        <v>45</v>
      </c>
      <c r="E14" s="73">
        <v>0.42430555555555555</v>
      </c>
      <c r="F14" s="74">
        <v>0</v>
      </c>
      <c r="G14" s="75"/>
      <c r="H14" s="89"/>
      <c r="I14" s="90"/>
      <c r="J14" s="91"/>
      <c r="K14" s="89"/>
      <c r="L14" s="90"/>
      <c r="M14" s="91"/>
      <c r="N14" s="92" t="s">
        <v>16</v>
      </c>
      <c r="O14" s="79" t="str">
        <f t="shared" si="0"/>
        <v>XXXXX</v>
      </c>
      <c r="P14" s="80" t="str">
        <f t="shared" si="1"/>
        <v>D</v>
      </c>
      <c r="S14" s="33" t="s">
        <v>22</v>
      </c>
    </row>
    <row r="15" spans="1:16" s="33" customFormat="1" ht="13.5" thickBot="1">
      <c r="A15" s="112">
        <v>17</v>
      </c>
      <c r="B15" s="113" t="s">
        <v>72</v>
      </c>
      <c r="C15" s="114" t="s">
        <v>28</v>
      </c>
      <c r="D15" s="115" t="s">
        <v>46</v>
      </c>
      <c r="E15" s="116">
        <v>0.42569444444444443</v>
      </c>
      <c r="F15" s="98">
        <v>0</v>
      </c>
      <c r="G15" s="117"/>
      <c r="H15" s="118"/>
      <c r="I15" s="119"/>
      <c r="J15" s="120"/>
      <c r="K15" s="118"/>
      <c r="L15" s="119"/>
      <c r="M15" s="120"/>
      <c r="N15" s="98" t="s">
        <v>16</v>
      </c>
      <c r="O15" s="121" t="str">
        <f t="shared" si="0"/>
        <v>XXXXX</v>
      </c>
      <c r="P15" s="122" t="str">
        <f t="shared" si="1"/>
        <v>D</v>
      </c>
    </row>
  </sheetData>
  <sheetProtection/>
  <mergeCells count="14">
    <mergeCell ref="G5:G6"/>
    <mergeCell ref="O5:O6"/>
    <mergeCell ref="P5:P6"/>
    <mergeCell ref="F3:P3"/>
    <mergeCell ref="F5:F6"/>
    <mergeCell ref="N5:N6"/>
    <mergeCell ref="H5:J5"/>
    <mergeCell ref="K5:M5"/>
    <mergeCell ref="C3:E3"/>
    <mergeCell ref="E5:E6"/>
    <mergeCell ref="B5:B6"/>
    <mergeCell ref="A5:A6"/>
    <mergeCell ref="C5:C6"/>
    <mergeCell ref="D5:D6"/>
  </mergeCells>
  <dataValidations count="3">
    <dataValidation errorStyle="warning" type="list" allowBlank="1" showInputMessage="1" showErrorMessage="1" errorTitle="Chybné zadání" error="Vyber ze seznamu podmínku diskvalifikace." sqref="N7:N15">
      <formula1>$R$7:$R$11</formula1>
    </dataValidation>
    <dataValidation errorStyle="warning" type="time" allowBlank="1" showInputMessage="1" showErrorMessage="1" errorTitle="Chybné zadání" error="Zadej čas ve tvaru mm:ss,0 !!!" sqref="H12:M13 G12:G14 F12:F15 F7:M11">
      <formula1>0</formula1>
      <formula2>0.041666666666666664</formula2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C7:C15">
      <formula1>$S$7:$S$15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Chaloupka</dc:creator>
  <cp:keywords/>
  <dc:description/>
  <cp:lastModifiedBy>Challi</cp:lastModifiedBy>
  <cp:lastPrinted>2007-09-28T14:56:34Z</cp:lastPrinted>
  <dcterms:created xsi:type="dcterms:W3CDTF">2004-09-30T06:50:42Z</dcterms:created>
  <dcterms:modified xsi:type="dcterms:W3CDTF">2007-10-03T19:29:57Z</dcterms:modified>
  <cp:category/>
  <cp:version/>
  <cp:contentType/>
  <cp:contentStatus/>
</cp:coreProperties>
</file>