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20550" windowHeight="8250" tabRatio="781"/>
  </bookViews>
  <sheets>
    <sheet name="Vet.klas. S" sheetId="23" r:id="rId1"/>
    <sheet name="Vet.klas." sheetId="22" r:id="rId2"/>
    <sheet name="Vet. B" sheetId="18" r:id="rId3"/>
    <sheet name="Vet. A" sheetId="19" r:id="rId4"/>
    <sheet name="Kat III." sheetId="20" r:id="rId5"/>
    <sheet name="Kat II." sheetId="9" r:id="rId6"/>
    <sheet name="Kat I." sheetId="21" r:id="rId7"/>
  </sheets>
  <definedNames>
    <definedName name="Jiné_důvody" localSheetId="1">Vet.klas.!#REF!</definedName>
    <definedName name="Jiné_důvody" localSheetId="0">'Vet.klas. S'!#REF!</definedName>
    <definedName name="Jiné_důvody">'Vet. B'!#REF!</definedName>
    <definedName name="_xlnm.Print_Titles" localSheetId="4">'Kat III.'!$1:$6</definedName>
    <definedName name="_xlnm.Print_Area" localSheetId="6">'Kat I.'!$B$1:$O$13</definedName>
    <definedName name="_xlnm.Print_Area" localSheetId="5">'Kat II.'!$B$1:$Q$23</definedName>
    <definedName name="_xlnm.Print_Area" localSheetId="4">'Kat III.'!$B$1:$Q$67</definedName>
    <definedName name="_xlnm.Print_Area" localSheetId="3">'Vet. A'!$B$1:$Q$67</definedName>
    <definedName name="_xlnm.Print_Area" localSheetId="2">'Vet. B'!$B$1:$Q$29</definedName>
    <definedName name="_xlnm.Print_Area" localSheetId="1">Vet.klas.!$B$1:$Q$17</definedName>
    <definedName name="_xlnm.Print_Area" localSheetId="0">'Vet.klas. S'!$B$1:$Q$17</definedName>
  </definedNames>
  <calcPr calcId="171027"/>
</workbook>
</file>

<file path=xl/calcChain.xml><?xml version="1.0" encoding="utf-8"?>
<calcChain xmlns="http://schemas.openxmlformats.org/spreadsheetml/2006/main">
  <c r="P25" i="18"/>
  <c r="P55" i="20" l="1"/>
  <c r="N12" i="21" l="1"/>
  <c r="N10"/>
  <c r="N11"/>
  <c r="N9"/>
  <c r="N13"/>
  <c r="O13" s="1"/>
  <c r="N7"/>
  <c r="P9" i="9"/>
  <c r="P35" i="20"/>
  <c r="P29"/>
  <c r="P8"/>
  <c r="P32"/>
  <c r="P30"/>
  <c r="P11"/>
  <c r="P25"/>
  <c r="P65" i="19"/>
  <c r="P31"/>
  <c r="P49"/>
  <c r="P30"/>
  <c r="P62"/>
  <c r="P24" i="18"/>
  <c r="P8"/>
  <c r="P10" i="23"/>
  <c r="P15"/>
  <c r="P21" i="20"/>
  <c r="P41"/>
  <c r="P54" i="19"/>
  <c r="P40"/>
  <c r="P57"/>
  <c r="P10" i="18"/>
  <c r="P15"/>
  <c r="P9"/>
  <c r="P23"/>
  <c r="P21"/>
  <c r="P12" i="22"/>
  <c r="P12" i="23"/>
  <c r="P13"/>
  <c r="P11"/>
  <c r="P8" i="9"/>
  <c r="P13" i="18"/>
  <c r="P15" i="19"/>
  <c r="P20"/>
  <c r="P13" i="9"/>
  <c r="N8" i="21"/>
  <c r="P21" i="9"/>
  <c r="P19"/>
  <c r="P14"/>
  <c r="P16"/>
  <c r="P20"/>
  <c r="P18"/>
  <c r="P7"/>
  <c r="P12"/>
  <c r="P22"/>
  <c r="P23"/>
  <c r="P11"/>
  <c r="P15"/>
  <c r="P10"/>
  <c r="P17"/>
  <c r="P16" i="20"/>
  <c r="P17"/>
  <c r="P23"/>
  <c r="P7"/>
  <c r="P45"/>
  <c r="P27"/>
  <c r="P51"/>
  <c r="P57"/>
  <c r="P40"/>
  <c r="P24"/>
  <c r="P28"/>
  <c r="P38"/>
  <c r="P58"/>
  <c r="P12"/>
  <c r="P44"/>
  <c r="P49"/>
  <c r="P26"/>
  <c r="P20"/>
  <c r="P54"/>
  <c r="P46"/>
  <c r="P52"/>
  <c r="P42"/>
  <c r="P48"/>
  <c r="P56"/>
  <c r="P33"/>
  <c r="P14"/>
  <c r="P59"/>
  <c r="P36"/>
  <c r="P39"/>
  <c r="P60"/>
  <c r="P15"/>
  <c r="P61"/>
  <c r="P62"/>
  <c r="P53"/>
  <c r="P63"/>
  <c r="P22"/>
  <c r="P37"/>
  <c r="P34"/>
  <c r="P10"/>
  <c r="P9"/>
  <c r="P50"/>
  <c r="P64"/>
  <c r="P18"/>
  <c r="P31"/>
  <c r="P13"/>
  <c r="P65"/>
  <c r="P47"/>
  <c r="P66"/>
  <c r="P43"/>
  <c r="P67"/>
  <c r="P19"/>
  <c r="P14" i="19"/>
  <c r="P42"/>
  <c r="P60"/>
  <c r="P61"/>
  <c r="P52"/>
  <c r="P48"/>
  <c r="P10"/>
  <c r="P34"/>
  <c r="P21"/>
  <c r="P43"/>
  <c r="P33"/>
  <c r="P63"/>
  <c r="P7"/>
  <c r="P36"/>
  <c r="P59"/>
  <c r="P28"/>
  <c r="P24"/>
  <c r="P32"/>
  <c r="P37"/>
  <c r="P53"/>
  <c r="P50"/>
  <c r="P13"/>
  <c r="P25"/>
  <c r="P55"/>
  <c r="P39"/>
  <c r="P64"/>
  <c r="P22"/>
  <c r="P44"/>
  <c r="P35"/>
  <c r="P41"/>
  <c r="P47"/>
  <c r="P46"/>
  <c r="P38"/>
  <c r="P66"/>
  <c r="P45"/>
  <c r="P29"/>
  <c r="P16"/>
  <c r="P9"/>
  <c r="P23"/>
  <c r="P19"/>
  <c r="P27"/>
  <c r="P8"/>
  <c r="P17"/>
  <c r="P67"/>
  <c r="P18"/>
  <c r="P12"/>
  <c r="P26"/>
  <c r="P58"/>
  <c r="P56"/>
  <c r="P51"/>
  <c r="P11"/>
  <c r="P29" i="18"/>
  <c r="P26"/>
  <c r="P19"/>
  <c r="P17"/>
  <c r="P7"/>
  <c r="P20"/>
  <c r="P22"/>
  <c r="P18"/>
  <c r="P28"/>
  <c r="P14"/>
  <c r="P12"/>
  <c r="P16"/>
  <c r="P11"/>
  <c r="P27"/>
  <c r="P10" i="22"/>
  <c r="P9"/>
  <c r="P11"/>
  <c r="P13"/>
  <c r="P8"/>
  <c r="P7"/>
  <c r="P14"/>
  <c r="P15"/>
  <c r="P9" i="23"/>
  <c r="P7"/>
  <c r="P14"/>
  <c r="P8"/>
  <c r="Q21" i="18" l="1"/>
  <c r="Q16"/>
  <c r="Q25"/>
  <c r="Q11"/>
  <c r="Q7" i="23"/>
  <c r="O12" i="21"/>
  <c r="O7"/>
  <c r="O9"/>
  <c r="Q32" i="20"/>
  <c r="Q22" i="19"/>
  <c r="Q50"/>
  <c r="Q58"/>
  <c r="Q37"/>
  <c r="Q18" i="18"/>
  <c r="Q20"/>
  <c r="Q13"/>
  <c r="Q9"/>
  <c r="Q8"/>
  <c r="Q12"/>
  <c r="Q10"/>
  <c r="Q15"/>
  <c r="Q14"/>
  <c r="Q19"/>
  <c r="Q8" i="22"/>
  <c r="Q9" i="23"/>
  <c r="O8" i="21"/>
  <c r="O10"/>
  <c r="O11"/>
  <c r="Q55" i="20"/>
  <c r="Q8" i="19"/>
  <c r="Q18"/>
  <c r="Q23" i="18"/>
  <c r="Q26"/>
  <c r="Q24"/>
  <c r="Q28"/>
  <c r="Q7"/>
  <c r="Q17"/>
  <c r="Q22"/>
  <c r="Q29"/>
  <c r="Q27"/>
  <c r="Q13" i="9"/>
  <c r="Q11"/>
  <c r="Q19"/>
  <c r="Q7"/>
  <c r="Q15"/>
  <c r="Q8"/>
  <c r="Q23"/>
  <c r="Q10"/>
  <c r="Q18"/>
  <c r="Q12"/>
  <c r="Q14"/>
  <c r="Q17"/>
  <c r="Q21"/>
  <c r="Q16"/>
  <c r="Q22"/>
  <c r="Q34" i="20"/>
  <c r="Q42"/>
  <c r="Q20"/>
  <c r="Q39"/>
  <c r="Q57"/>
  <c r="Q10"/>
  <c r="Q58"/>
  <c r="Q47"/>
  <c r="Q59"/>
  <c r="Q19"/>
  <c r="Q61"/>
  <c r="Q46"/>
  <c r="Q52"/>
  <c r="Q38"/>
  <c r="Q9"/>
  <c r="Q14"/>
  <c r="Q62"/>
  <c r="Q67"/>
  <c r="Q25"/>
  <c r="Q35"/>
  <c r="Q54"/>
  <c r="Q56"/>
  <c r="Q44"/>
  <c r="Q43"/>
  <c r="Q66"/>
  <c r="Q45"/>
  <c r="Q23"/>
  <c r="Q36"/>
  <c r="Q27"/>
  <c r="Q21"/>
  <c r="Q60"/>
  <c r="Q65"/>
  <c r="Q37"/>
  <c r="Q29"/>
  <c r="Q7"/>
  <c r="Q41"/>
  <c r="Q31"/>
  <c r="Q50"/>
  <c r="Q13"/>
  <c r="Q16"/>
  <c r="Q11"/>
  <c r="Q64"/>
  <c r="Q30"/>
  <c r="Q51"/>
  <c r="Q17"/>
  <c r="Q12"/>
  <c r="Q26"/>
  <c r="Q63"/>
  <c r="Q48"/>
  <c r="Q40"/>
  <c r="Q33"/>
  <c r="Q22"/>
  <c r="Q18"/>
  <c r="Q28"/>
  <c r="Q24"/>
  <c r="Q53"/>
  <c r="Q15"/>
  <c r="Q49"/>
  <c r="Q8"/>
  <c r="Q53" i="19"/>
  <c r="Q16"/>
  <c r="Q7"/>
  <c r="Q48"/>
  <c r="Q9"/>
  <c r="Q38"/>
  <c r="Q20"/>
  <c r="Q56"/>
  <c r="Q62"/>
  <c r="Q28"/>
  <c r="Q24"/>
  <c r="Q26"/>
  <c r="Q54"/>
  <c r="Q43"/>
  <c r="Q10"/>
  <c r="Q11"/>
  <c r="Q15"/>
  <c r="Q64"/>
  <c r="Q46"/>
  <c r="Q31"/>
  <c r="Q29"/>
  <c r="Q42"/>
  <c r="Q45"/>
  <c r="Q41"/>
  <c r="Q66"/>
  <c r="Q60"/>
  <c r="Q61"/>
  <c r="Q13"/>
  <c r="Q21"/>
  <c r="Q51"/>
  <c r="Q67"/>
  <c r="Q19"/>
  <c r="Q17"/>
  <c r="Q44"/>
  <c r="Q23"/>
  <c r="Q25"/>
  <c r="Q59"/>
  <c r="Q39"/>
  <c r="Q40"/>
  <c r="Q30"/>
  <c r="Q49"/>
  <c r="Q12"/>
  <c r="Q57"/>
  <c r="Q47"/>
  <c r="Q32"/>
  <c r="Q36"/>
  <c r="Q63"/>
  <c r="Q14"/>
  <c r="Q34"/>
  <c r="Q33"/>
  <c r="Q52"/>
  <c r="Q35"/>
  <c r="Q55"/>
  <c r="Q27"/>
  <c r="Q65"/>
  <c r="Q15" i="22"/>
  <c r="Q10"/>
  <c r="Q14"/>
  <c r="Q12"/>
  <c r="Q7"/>
  <c r="Q13"/>
  <c r="Q11"/>
  <c r="Q9"/>
  <c r="Q11" i="23"/>
  <c r="Q10"/>
  <c r="Q15"/>
  <c r="Q13"/>
  <c r="Q8"/>
  <c r="Q12"/>
  <c r="Q14"/>
  <c r="Q9" i="9"/>
  <c r="Q20"/>
</calcChain>
</file>

<file path=xl/sharedStrings.xml><?xml version="1.0" encoding="utf-8"?>
<sst xmlns="http://schemas.openxmlformats.org/spreadsheetml/2006/main" count="788" uniqueCount="278">
  <si>
    <t>JEZDEC</t>
  </si>
  <si>
    <t>Stroj</t>
  </si>
  <si>
    <t>Objem ccm</t>
  </si>
  <si>
    <t>Pořadí</t>
  </si>
  <si>
    <t>Start. číslo</t>
  </si>
  <si>
    <t>KATEGORIE</t>
  </si>
  <si>
    <t>1. kolo</t>
  </si>
  <si>
    <t>2. kolo</t>
  </si>
  <si>
    <t>III.</t>
  </si>
  <si>
    <t>II.</t>
  </si>
  <si>
    <t>2T do 125 ccm a 4T do 250 ccm</t>
  </si>
  <si>
    <t>Podmínky diskvalifikace</t>
  </si>
  <si>
    <t>Nedostavení se ke startu</t>
  </si>
  <si>
    <t>Ztráta jízdního výkazu</t>
  </si>
  <si>
    <t>Neprojetí PK2</t>
  </si>
  <si>
    <t>Nepotvrzení ČK nebo PK1</t>
  </si>
  <si>
    <t>Jiné důvody</t>
  </si>
  <si>
    <t>Diskvalifikace</t>
  </si>
  <si>
    <t>1 RZ</t>
  </si>
  <si>
    <t>2 RZ</t>
  </si>
  <si>
    <t>3.kolo</t>
  </si>
  <si>
    <t>Značka stroje</t>
  </si>
  <si>
    <t>HONDA</t>
  </si>
  <si>
    <t>HUSQVARNA</t>
  </si>
  <si>
    <t>HUSABERG</t>
  </si>
  <si>
    <t>JAWA</t>
  </si>
  <si>
    <t>KAWASAKI</t>
  </si>
  <si>
    <t>KTM</t>
  </si>
  <si>
    <t>YAMAHA</t>
  </si>
  <si>
    <t>VOR</t>
  </si>
  <si>
    <t>PRAGA</t>
  </si>
  <si>
    <t>GAS-GAS</t>
  </si>
  <si>
    <t>2T nad 125 ccm a 4T nad 250 ccm</t>
  </si>
  <si>
    <t>Vet. A</t>
  </si>
  <si>
    <t>Vet. B</t>
  </si>
  <si>
    <t>ČZ</t>
  </si>
  <si>
    <t>Penalizace ČK</t>
  </si>
  <si>
    <t>BETA</t>
  </si>
  <si>
    <t>Motocykly JAWA a ČZ</t>
  </si>
  <si>
    <t>Čas startu</t>
  </si>
  <si>
    <t>Penalizace Start</t>
  </si>
  <si>
    <t>I.</t>
  </si>
  <si>
    <t>do 50 ccm</t>
  </si>
  <si>
    <t>Veteran klasik</t>
  </si>
  <si>
    <t>Jezdci od 40. do 54-ti let bez rozdílu kubatur</t>
  </si>
  <si>
    <t>Veteran klasik S</t>
  </si>
  <si>
    <t>Motocykly JAWA a ČZ a jezdci od 55 let</t>
  </si>
  <si>
    <t>300 2T</t>
  </si>
  <si>
    <t>Pešl Zdeněk</t>
  </si>
  <si>
    <t>Sadílek Zdeněk</t>
  </si>
  <si>
    <t>Pavliska Bohuslav</t>
  </si>
  <si>
    <t>Lacina Martin</t>
  </si>
  <si>
    <t>Trlica Lukáš</t>
  </si>
  <si>
    <t>250 4T</t>
  </si>
  <si>
    <t>Zvolská Adéla</t>
  </si>
  <si>
    <t>Růžička Jiří</t>
  </si>
  <si>
    <t>450 4T</t>
  </si>
  <si>
    <t>Bordovský Robert</t>
  </si>
  <si>
    <t>GAS GAS</t>
  </si>
  <si>
    <t>350 4T</t>
  </si>
  <si>
    <t>LiškaKarel ml.</t>
  </si>
  <si>
    <t xml:space="preserve">HONDA </t>
  </si>
  <si>
    <t>Kohout Petr</t>
  </si>
  <si>
    <t>Šmahlík Michal</t>
  </si>
  <si>
    <t xml:space="preserve">GAS GAS </t>
  </si>
  <si>
    <t>Krůpa Dalibor</t>
  </si>
  <si>
    <t>David Petr</t>
  </si>
  <si>
    <t>Švec Tomáš</t>
  </si>
  <si>
    <t>525 4T</t>
  </si>
  <si>
    <t>Troják Jaromír</t>
  </si>
  <si>
    <t xml:space="preserve">BETA </t>
  </si>
  <si>
    <t>Trlica Milan</t>
  </si>
  <si>
    <t>390 4T</t>
  </si>
  <si>
    <t>Šabo Pavel</t>
  </si>
  <si>
    <t xml:space="preserve">YAMAHA </t>
  </si>
  <si>
    <t>250 2T</t>
  </si>
  <si>
    <t>KuběnaMiroslav</t>
  </si>
  <si>
    <t>400 4T</t>
  </si>
  <si>
    <t>Holiš Jan</t>
  </si>
  <si>
    <t>Plánka Josef</t>
  </si>
  <si>
    <t>Zvolský Ondřej</t>
  </si>
  <si>
    <t>500 4T</t>
  </si>
  <si>
    <t>Koleček Radim</t>
  </si>
  <si>
    <t>Jura Radoslav</t>
  </si>
  <si>
    <t>Krupa Čestmír</t>
  </si>
  <si>
    <t xml:space="preserve">KTM </t>
  </si>
  <si>
    <t>Poruba Jan</t>
  </si>
  <si>
    <t>SUZUKI</t>
  </si>
  <si>
    <t>Kotrla Milan</t>
  </si>
  <si>
    <t>530 4T</t>
  </si>
  <si>
    <t>Liška Karel st.</t>
  </si>
  <si>
    <t>Zdařil Vlastimil</t>
  </si>
  <si>
    <t>Miček Zdeněk</t>
  </si>
  <si>
    <t>Pavlíček Josef</t>
  </si>
  <si>
    <t>Srněnský Jaromír</t>
  </si>
  <si>
    <t>Zahradník Radek</t>
  </si>
  <si>
    <t>360 2T</t>
  </si>
  <si>
    <t>Zahradník Roman</t>
  </si>
  <si>
    <t xml:space="preserve">JAWA </t>
  </si>
  <si>
    <t>125 2T</t>
  </si>
  <si>
    <t>Pospíšil Igor</t>
  </si>
  <si>
    <t>JAWA ROTAX</t>
  </si>
  <si>
    <t>Maliňák Tomáš</t>
  </si>
  <si>
    <t>Skrutek Petr</t>
  </si>
  <si>
    <t>Kretek Pavel</t>
  </si>
  <si>
    <t>JAWA ČZ</t>
  </si>
  <si>
    <t>175 2T</t>
  </si>
  <si>
    <t>Kura Stanislav</t>
  </si>
  <si>
    <t>200 2T</t>
  </si>
  <si>
    <t>Bubela Josef</t>
  </si>
  <si>
    <t>Pančocha Martin</t>
  </si>
  <si>
    <t>Hurta Milan</t>
  </si>
  <si>
    <t>Křivánek Miroslav st.</t>
  </si>
  <si>
    <t>Křivánek Miroslav ml.</t>
  </si>
  <si>
    <t>Křivánek Martin</t>
  </si>
  <si>
    <t>Šenkýř Milan</t>
  </si>
  <si>
    <t>SAMEK Petr</t>
  </si>
  <si>
    <t>Soukup Jan</t>
  </si>
  <si>
    <t>Radoš Miroslav</t>
  </si>
  <si>
    <t>Daňhel Jan</t>
  </si>
  <si>
    <t>520 4T</t>
  </si>
  <si>
    <t>Liška Radek</t>
  </si>
  <si>
    <t>Hořejší Daniel</t>
  </si>
  <si>
    <t>Karpíšek Radim</t>
  </si>
  <si>
    <t>Pokluda Ladislav</t>
  </si>
  <si>
    <t>ČZ 125 LPM</t>
  </si>
  <si>
    <t>Pokluda Bedřich</t>
  </si>
  <si>
    <t>Šibor Jaroslav</t>
  </si>
  <si>
    <t>Šibor Petr</t>
  </si>
  <si>
    <t>Vilam Hynek</t>
  </si>
  <si>
    <t>Vilam Jiří</t>
  </si>
  <si>
    <t>Dvořák Jan</t>
  </si>
  <si>
    <t>Hradil Vítězslav</t>
  </si>
  <si>
    <t>Hradil Lukáš</t>
  </si>
  <si>
    <t>Pastorek Matěj</t>
  </si>
  <si>
    <t>Blabla Martin</t>
  </si>
  <si>
    <t>Polepil Radim</t>
  </si>
  <si>
    <t>Svoboda Rostislav</t>
  </si>
  <si>
    <t>Podoben Elemír</t>
  </si>
  <si>
    <t>Roháček Aleš</t>
  </si>
  <si>
    <t>Švarc Jan</t>
  </si>
  <si>
    <t>Zloch Jan</t>
  </si>
  <si>
    <t>Palacká Ivana</t>
  </si>
  <si>
    <t>Palacký Lukáš</t>
  </si>
  <si>
    <t>Čech Roman</t>
  </si>
  <si>
    <t>Kundera Tomáš</t>
  </si>
  <si>
    <t>Ulman Radek</t>
  </si>
  <si>
    <t>Strýček Pavel</t>
  </si>
  <si>
    <t>Ulman Miroslav</t>
  </si>
  <si>
    <t>Zona Martin</t>
  </si>
  <si>
    <t>Kuchař Luděk</t>
  </si>
  <si>
    <t>Zona Viktor</t>
  </si>
  <si>
    <t>BETA X</t>
  </si>
  <si>
    <t>Hrabčík Zdeněk</t>
  </si>
  <si>
    <t>MANTISA</t>
  </si>
  <si>
    <t>125 4T</t>
  </si>
  <si>
    <t>Hrabčík Roman</t>
  </si>
  <si>
    <t>SKYTEAM</t>
  </si>
  <si>
    <t>Hrabčík Vladimír</t>
  </si>
  <si>
    <t>Vojtík Zdeněk</t>
  </si>
  <si>
    <t>Svoboda Pavel</t>
  </si>
  <si>
    <t>Čech Robin</t>
  </si>
  <si>
    <t>Zuzaňák Adam</t>
  </si>
  <si>
    <t>426 4T</t>
  </si>
  <si>
    <t>Zuzaňák Martin</t>
  </si>
  <si>
    <t>550 4T</t>
  </si>
  <si>
    <t>Vavruša Jaromír</t>
  </si>
  <si>
    <t>Kavalec Petr</t>
  </si>
  <si>
    <t>Kvasnička Jiří</t>
  </si>
  <si>
    <t>Bednář Jiří</t>
  </si>
  <si>
    <t>Malec Stanislav</t>
  </si>
  <si>
    <t>Zezula Martin</t>
  </si>
  <si>
    <t>Homola Tomáš</t>
  </si>
  <si>
    <t>Pařízek Jiří</t>
  </si>
  <si>
    <t>Gášek Ivo</t>
  </si>
  <si>
    <t>Gášek Daniel</t>
  </si>
  <si>
    <t>Gášek Martin</t>
  </si>
  <si>
    <t>Javůrek Michal</t>
  </si>
  <si>
    <t>430 4T</t>
  </si>
  <si>
    <t>Škop Jakub</t>
  </si>
  <si>
    <t>Hlávka Tomáš</t>
  </si>
  <si>
    <t>Friedl Petr</t>
  </si>
  <si>
    <t>Moravec Josef</t>
  </si>
  <si>
    <t>Malý Pavel</t>
  </si>
  <si>
    <t xml:space="preserve">Nedbálek Adam  </t>
  </si>
  <si>
    <t>Křížka Stanislav</t>
  </si>
  <si>
    <t>Kráčalík Aleš</t>
  </si>
  <si>
    <t>Ševčík Radek</t>
  </si>
  <si>
    <t>Šanca Vladimír</t>
  </si>
  <si>
    <t>Sochor Václav</t>
  </si>
  <si>
    <t>Kaleta Ladislav</t>
  </si>
  <si>
    <t>Kaleta Jaromír</t>
  </si>
  <si>
    <t>Bilík Ivan</t>
  </si>
  <si>
    <t>TATRAN</t>
  </si>
  <si>
    <t>Bilík Jaromír</t>
  </si>
  <si>
    <t>Bilík Lukáš</t>
  </si>
  <si>
    <t>Bilík Martin</t>
  </si>
  <si>
    <t>Truhlář Milan</t>
  </si>
  <si>
    <t>Lněnička Martin</t>
  </si>
  <si>
    <t>Auer Miroslav</t>
  </si>
  <si>
    <t>503 4T</t>
  </si>
  <si>
    <t>Kučera Jiří</t>
  </si>
  <si>
    <t>Sýkora Vojtěch</t>
  </si>
  <si>
    <t>Serbousek Zdeněk</t>
  </si>
  <si>
    <t>Halouzka Miroslav</t>
  </si>
  <si>
    <t>BučekJan</t>
  </si>
  <si>
    <t>Hapl Petr</t>
  </si>
  <si>
    <t>Špaček Michal</t>
  </si>
  <si>
    <t>Vítek David</t>
  </si>
  <si>
    <t>Karásek Petr</t>
  </si>
  <si>
    <t>Cerkal Jiří</t>
  </si>
  <si>
    <t>Němec Radek</t>
  </si>
  <si>
    <t>Mejsnar Jaroslav</t>
  </si>
  <si>
    <t>650 4T</t>
  </si>
  <si>
    <t>Kokeš Milan</t>
  </si>
  <si>
    <t>350 2T</t>
  </si>
  <si>
    <t>Sukač Radim</t>
  </si>
  <si>
    <t>Piatkiewicz Pavel</t>
  </si>
  <si>
    <t>Zeman Jiří</t>
  </si>
  <si>
    <t>Treutler Vojtěch</t>
  </si>
  <si>
    <t>Kocián Zdeněk</t>
  </si>
  <si>
    <t>Kocián Erik</t>
  </si>
  <si>
    <t>Mráz Petr</t>
  </si>
  <si>
    <t>Štefka Zdeněk</t>
  </si>
  <si>
    <t>Macháček Filip</t>
  </si>
  <si>
    <t>Matoušek Tibor</t>
  </si>
  <si>
    <t>Capizzi Evžen</t>
  </si>
  <si>
    <t>Podešva Jaromír</t>
  </si>
  <si>
    <t>Musil Aleš</t>
  </si>
  <si>
    <t>Pištělák Ivo</t>
  </si>
  <si>
    <t>Klíma Jiří</t>
  </si>
  <si>
    <t>Veselý Lukáš</t>
  </si>
  <si>
    <t>Loučka David</t>
  </si>
  <si>
    <t>Pastorek Svatopluk</t>
  </si>
  <si>
    <t>Mach Libor</t>
  </si>
  <si>
    <t>380 2T</t>
  </si>
  <si>
    <t>Fritz Michal</t>
  </si>
  <si>
    <t>Pesser Josef</t>
  </si>
  <si>
    <t>Bosák Marek</t>
  </si>
  <si>
    <t>Korbička Petr</t>
  </si>
  <si>
    <t>Šárek Lukáš</t>
  </si>
  <si>
    <t>Zips Nikola</t>
  </si>
  <si>
    <t>Novotný Vladimír ml.</t>
  </si>
  <si>
    <t>Novotný Vladimír st.</t>
  </si>
  <si>
    <t>Malec Antonín</t>
  </si>
  <si>
    <t>Jirák Pavel</t>
  </si>
  <si>
    <t>Jahoda Jiří</t>
  </si>
  <si>
    <t>Rozmarýn Jiří</t>
  </si>
  <si>
    <t>Suchomel Michal</t>
  </si>
  <si>
    <t xml:space="preserve">ČZ </t>
  </si>
  <si>
    <t>Musil Jan</t>
  </si>
  <si>
    <t>Dressler Josef</t>
  </si>
  <si>
    <t>Jánoška Ladislav</t>
  </si>
  <si>
    <t>Vavrouch Michal</t>
  </si>
  <si>
    <t>Šupler Petr</t>
  </si>
  <si>
    <t>Celkový čas</t>
  </si>
  <si>
    <t>Jezdci od 55-ti let bez rozdílu kubatur</t>
  </si>
  <si>
    <t>Nedbal Jakub</t>
  </si>
  <si>
    <t>Ovčarčin Pavel</t>
  </si>
  <si>
    <t>Vavřík Michal</t>
  </si>
  <si>
    <t>Husqvarna</t>
  </si>
  <si>
    <t>Říha Štěpán</t>
  </si>
  <si>
    <t>Krška Martin</t>
  </si>
  <si>
    <t>Doležal Radek</t>
  </si>
  <si>
    <t>Fárek Pavel</t>
  </si>
  <si>
    <t>Doležal Vlastimil</t>
  </si>
  <si>
    <t>Pražina Oldřich</t>
  </si>
  <si>
    <t>Krejčí Roman</t>
  </si>
  <si>
    <t>Lasota Tomáš</t>
  </si>
  <si>
    <t>Michna Martin</t>
  </si>
  <si>
    <t>Holec Miroslav</t>
  </si>
  <si>
    <t>Kliment Jakub</t>
  </si>
  <si>
    <t>Dvořák Petr</t>
  </si>
  <si>
    <t>500 2T</t>
  </si>
  <si>
    <t>Garstka Aleš</t>
  </si>
  <si>
    <t>HUSASBERG</t>
  </si>
  <si>
    <t>Lach Jaromír</t>
  </si>
  <si>
    <t>Dušek Jaroslav</t>
  </si>
</sst>
</file>

<file path=xl/styles.xml><?xml version="1.0" encoding="utf-8"?>
<styleSheet xmlns="http://schemas.openxmlformats.org/spreadsheetml/2006/main">
  <numFmts count="2">
    <numFmt numFmtId="164" formatCode="mm:ss.0;@"/>
    <numFmt numFmtId="165" formatCode="d/m/yyyy;@"/>
  </numFmts>
  <fonts count="9">
    <font>
      <sz val="10"/>
      <name val="Arial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charset val="238"/>
    </font>
    <font>
      <sz val="10"/>
      <name val="Arial"/>
      <charset val="238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13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/>
    <xf numFmtId="0" fontId="2" fillId="0" borderId="4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165" fontId="3" fillId="0" borderId="0" xfId="0" applyNumberFormat="1" applyFont="1"/>
    <xf numFmtId="0" fontId="0" fillId="0" borderId="0" xfId="0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47" fontId="0" fillId="0" borderId="5" xfId="0" applyNumberFormat="1" applyFill="1" applyBorder="1" applyAlignment="1" applyProtection="1">
      <alignment horizontal="center"/>
      <protection locked="0"/>
    </xf>
    <xf numFmtId="47" fontId="0" fillId="0" borderId="6" xfId="0" applyNumberFormat="1" applyFill="1" applyBorder="1" applyAlignment="1" applyProtection="1">
      <alignment horizontal="center"/>
      <protection locked="0"/>
    </xf>
    <xf numFmtId="47" fontId="0" fillId="0" borderId="7" xfId="0" applyNumberFormat="1" applyFill="1" applyBorder="1" applyAlignment="1" applyProtection="1">
      <alignment horizontal="center"/>
      <protection locked="0"/>
    </xf>
    <xf numFmtId="47" fontId="0" fillId="0" borderId="8" xfId="0" applyNumberFormat="1" applyFill="1" applyBorder="1" applyAlignment="1" applyProtection="1">
      <alignment horizontal="center"/>
      <protection locked="0"/>
    </xf>
    <xf numFmtId="47" fontId="0" fillId="0" borderId="9" xfId="0" applyNumberFormat="1" applyFill="1" applyBorder="1"/>
    <xf numFmtId="47" fontId="0" fillId="0" borderId="10" xfId="0" applyNumberFormat="1" applyFill="1" applyBorder="1" applyAlignment="1" applyProtection="1">
      <alignment horizontal="center"/>
      <protection locked="0"/>
    </xf>
    <xf numFmtId="47" fontId="0" fillId="0" borderId="11" xfId="0" applyNumberFormat="1" applyFill="1" applyBorder="1" applyAlignment="1" applyProtection="1">
      <alignment horizontal="center"/>
      <protection locked="0"/>
    </xf>
    <xf numFmtId="47" fontId="0" fillId="0" borderId="12" xfId="0" applyNumberFormat="1" applyFill="1" applyBorder="1" applyAlignment="1" applyProtection="1">
      <alignment horizontal="center"/>
      <protection locked="0"/>
    </xf>
    <xf numFmtId="47" fontId="0" fillId="0" borderId="12" xfId="0" applyNumberFormat="1" applyFill="1" applyBorder="1" applyAlignment="1">
      <alignment horizontal="right"/>
    </xf>
    <xf numFmtId="0" fontId="0" fillId="0" borderId="12" xfId="0" applyFill="1" applyBorder="1" applyAlignment="1">
      <alignment horizontal="right"/>
    </xf>
    <xf numFmtId="0" fontId="0" fillId="0" borderId="0" xfId="0" applyFill="1"/>
    <xf numFmtId="0" fontId="0" fillId="0" borderId="13" xfId="0" applyBorder="1"/>
    <xf numFmtId="47" fontId="0" fillId="0" borderId="14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0" fontId="1" fillId="0" borderId="1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/>
    <xf numFmtId="0" fontId="5" fillId="0" borderId="15" xfId="0" applyFont="1" applyBorder="1" applyAlignment="1">
      <alignment horizontal="center" vertical="center"/>
    </xf>
    <xf numFmtId="47" fontId="0" fillId="0" borderId="13" xfId="0" applyNumberFormat="1" applyFill="1" applyBorder="1" applyAlignment="1" applyProtection="1">
      <alignment horizontal="center"/>
      <protection locked="0"/>
    </xf>
    <xf numFmtId="47" fontId="0" fillId="0" borderId="0" xfId="0" applyNumberFormat="1" applyFill="1" applyBorder="1" applyAlignment="1" applyProtection="1">
      <alignment horizontal="center"/>
      <protection locked="0"/>
    </xf>
    <xf numFmtId="47" fontId="0" fillId="0" borderId="16" xfId="0" applyNumberFormat="1" applyFill="1" applyBorder="1" applyAlignment="1" applyProtection="1">
      <alignment horizontal="center"/>
      <protection locked="0"/>
    </xf>
    <xf numFmtId="47" fontId="0" fillId="0" borderId="17" xfId="0" applyNumberFormat="1" applyFill="1" applyBorder="1" applyAlignment="1">
      <alignment horizontal="right"/>
    </xf>
    <xf numFmtId="47" fontId="0" fillId="0" borderId="18" xfId="0" applyNumberFormat="1" applyFill="1" applyBorder="1" applyAlignment="1" applyProtection="1">
      <alignment horizontal="center"/>
      <protection locked="0"/>
    </xf>
    <xf numFmtId="47" fontId="0" fillId="0" borderId="19" xfId="0" applyNumberFormat="1" applyFill="1" applyBorder="1" applyAlignment="1" applyProtection="1">
      <alignment horizontal="center"/>
      <protection locked="0"/>
    </xf>
    <xf numFmtId="47" fontId="0" fillId="0" borderId="8" xfId="0" applyNumberFormat="1" applyFill="1" applyBorder="1" applyAlignment="1">
      <alignment horizontal="right"/>
    </xf>
    <xf numFmtId="0" fontId="0" fillId="0" borderId="0" xfId="0" applyFill="1" applyBorder="1"/>
    <xf numFmtId="47" fontId="0" fillId="0" borderId="20" xfId="0" applyNumberFormat="1" applyFill="1" applyBorder="1" applyAlignment="1" applyProtection="1">
      <alignment horizontal="center"/>
      <protection locked="0"/>
    </xf>
    <xf numFmtId="0" fontId="3" fillId="0" borderId="0" xfId="0" applyFont="1" applyFill="1"/>
    <xf numFmtId="47" fontId="0" fillId="0" borderId="12" xfId="0" applyNumberFormat="1" applyFill="1" applyBorder="1" applyAlignment="1">
      <alignment horizontal="center"/>
    </xf>
    <xf numFmtId="47" fontId="0" fillId="0" borderId="5" xfId="0" applyNumberFormat="1" applyFill="1" applyBorder="1"/>
    <xf numFmtId="47" fontId="0" fillId="0" borderId="18" xfId="0" applyNumberFormat="1" applyFill="1" applyBorder="1" applyAlignment="1">
      <alignment horizontal="right"/>
    </xf>
    <xf numFmtId="47" fontId="0" fillId="0" borderId="10" xfId="0" applyNumberFormat="1" applyFill="1" applyBorder="1" applyAlignment="1">
      <alignment horizontal="right"/>
    </xf>
    <xf numFmtId="47" fontId="0" fillId="0" borderId="21" xfId="0" applyNumberFormat="1" applyFill="1" applyBorder="1"/>
    <xf numFmtId="0" fontId="0" fillId="0" borderId="8" xfId="0" applyFill="1" applyBorder="1" applyAlignment="1">
      <alignment horizontal="right"/>
    </xf>
    <xf numFmtId="47" fontId="0" fillId="0" borderId="22" xfId="0" applyNumberFormat="1" applyFill="1" applyBorder="1" applyAlignment="1" applyProtection="1">
      <alignment horizontal="center"/>
      <protection locked="0"/>
    </xf>
    <xf numFmtId="47" fontId="0" fillId="0" borderId="23" xfId="0" applyNumberFormat="1" applyFill="1" applyBorder="1"/>
    <xf numFmtId="47" fontId="0" fillId="0" borderId="24" xfId="0" applyNumberFormat="1" applyFill="1" applyBorder="1" applyAlignment="1" applyProtection="1">
      <alignment horizontal="center"/>
      <protection locked="0"/>
    </xf>
    <xf numFmtId="47" fontId="0" fillId="0" borderId="25" xfId="0" applyNumberFormat="1" applyFill="1" applyBorder="1" applyAlignment="1" applyProtection="1">
      <alignment horizontal="center"/>
      <protection locked="0"/>
    </xf>
    <xf numFmtId="47" fontId="0" fillId="0" borderId="26" xfId="0" applyNumberFormat="1" applyFill="1" applyBorder="1" applyAlignment="1" applyProtection="1">
      <alignment horizontal="center"/>
      <protection locked="0"/>
    </xf>
    <xf numFmtId="47" fontId="0" fillId="0" borderId="26" xfId="0" applyNumberFormat="1" applyFill="1" applyBorder="1"/>
    <xf numFmtId="47" fontId="0" fillId="0" borderId="12" xfId="0" applyNumberFormat="1" applyFill="1" applyBorder="1"/>
    <xf numFmtId="47" fontId="0" fillId="0" borderId="14" xfId="0" applyNumberFormat="1" applyFill="1" applyBorder="1" applyAlignment="1">
      <alignment horizontal="right"/>
    </xf>
    <xf numFmtId="47" fontId="7" fillId="0" borderId="9" xfId="0" applyNumberFormat="1" applyFont="1" applyFill="1" applyBorder="1"/>
    <xf numFmtId="47" fontId="7" fillId="0" borderId="5" xfId="0" applyNumberFormat="1" applyFont="1" applyFill="1" applyBorder="1" applyAlignment="1" applyProtection="1">
      <alignment horizontal="center"/>
      <protection locked="0"/>
    </xf>
    <xf numFmtId="0" fontId="0" fillId="0" borderId="27" xfId="0" applyFill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6" fillId="0" borderId="18" xfId="0" applyFont="1" applyFill="1" applyBorder="1" applyAlignment="1">
      <alignment horizontal="right" wrapText="1"/>
    </xf>
    <xf numFmtId="0" fontId="6" fillId="0" borderId="5" xfId="0" applyFont="1" applyFill="1" applyBorder="1" applyAlignment="1">
      <alignment horizontal="right" wrapText="1"/>
    </xf>
    <xf numFmtId="0" fontId="6" fillId="0" borderId="10" xfId="0" applyFont="1" applyFill="1" applyBorder="1" applyAlignment="1">
      <alignment horizontal="right" wrapText="1"/>
    </xf>
    <xf numFmtId="0" fontId="6" fillId="0" borderId="10" xfId="0" applyFont="1" applyFill="1" applyBorder="1"/>
    <xf numFmtId="0" fontId="6" fillId="0" borderId="28" xfId="0" applyFont="1" applyFill="1" applyBorder="1" applyAlignment="1">
      <alignment horizontal="right" wrapText="1"/>
    </xf>
    <xf numFmtId="0" fontId="3" fillId="0" borderId="10" xfId="0" applyFont="1" applyFill="1" applyBorder="1" applyAlignment="1">
      <alignment horizontal="right" wrapText="1"/>
    </xf>
    <xf numFmtId="0" fontId="3" fillId="0" borderId="28" xfId="0" applyFont="1" applyFill="1" applyBorder="1" applyAlignment="1">
      <alignment horizontal="right" wrapText="1"/>
    </xf>
    <xf numFmtId="0" fontId="0" fillId="0" borderId="12" xfId="0" applyFill="1" applyBorder="1"/>
    <xf numFmtId="0" fontId="0" fillId="0" borderId="14" xfId="0" applyFill="1" applyBorder="1" applyAlignment="1">
      <alignment horizontal="right"/>
    </xf>
    <xf numFmtId="0" fontId="3" fillId="0" borderId="12" xfId="0" applyFont="1" applyFill="1" applyBorder="1"/>
    <xf numFmtId="47" fontId="0" fillId="0" borderId="11" xfId="0" applyNumberFormat="1" applyFill="1" applyBorder="1" applyAlignment="1">
      <alignment horizontal="right"/>
    </xf>
    <xf numFmtId="47" fontId="0" fillId="0" borderId="20" xfId="0" applyNumberFormat="1" applyFill="1" applyBorder="1" applyAlignment="1">
      <alignment horizontal="right"/>
    </xf>
    <xf numFmtId="47" fontId="3" fillId="0" borderId="12" xfId="0" applyNumberFormat="1" applyFont="1" applyFill="1" applyBorder="1" applyAlignment="1" applyProtection="1">
      <alignment horizontal="center"/>
      <protection locked="0"/>
    </xf>
    <xf numFmtId="47" fontId="3" fillId="0" borderId="12" xfId="0" applyNumberFormat="1" applyFont="1" applyFill="1" applyBorder="1"/>
    <xf numFmtId="0" fontId="0" fillId="0" borderId="8" xfId="0" applyFill="1" applyBorder="1"/>
    <xf numFmtId="47" fontId="0" fillId="0" borderId="5" xfId="0" applyNumberFormat="1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47" fontId="0" fillId="0" borderId="30" xfId="0" applyNumberFormat="1" applyFill="1" applyBorder="1" applyAlignment="1" applyProtection="1">
      <alignment horizontal="center"/>
      <protection locked="0"/>
    </xf>
    <xf numFmtId="0" fontId="0" fillId="0" borderId="31" xfId="0" applyFill="1" applyBorder="1"/>
    <xf numFmtId="0" fontId="5" fillId="0" borderId="0" xfId="0" applyFont="1" applyFill="1"/>
    <xf numFmtId="0" fontId="3" fillId="0" borderId="13" xfId="0" applyFont="1" applyFill="1" applyBorder="1" applyAlignment="1">
      <alignment horizontal="right" wrapText="1"/>
    </xf>
    <xf numFmtId="47" fontId="0" fillId="0" borderId="6" xfId="0" applyNumberFormat="1" applyFill="1" applyBorder="1" applyAlignment="1">
      <alignment horizontal="right"/>
    </xf>
    <xf numFmtId="164" fontId="0" fillId="0" borderId="0" xfId="0" applyNumberFormat="1" applyFill="1"/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33" xfId="1" applyFont="1" applyFill="1" applyBorder="1" applyAlignment="1" applyProtection="1">
      <alignment horizontal="center" vertical="center"/>
      <protection locked="0"/>
    </xf>
    <xf numFmtId="0" fontId="7" fillId="0" borderId="27" xfId="1" applyFont="1" applyFill="1" applyBorder="1" applyAlignment="1">
      <alignment wrapText="1"/>
    </xf>
    <xf numFmtId="0" fontId="6" fillId="0" borderId="26" xfId="1" applyFont="1" applyFill="1" applyBorder="1" applyProtection="1">
      <protection locked="0"/>
    </xf>
    <xf numFmtId="0" fontId="6" fillId="0" borderId="25" xfId="1" applyFont="1" applyFill="1" applyBorder="1" applyProtection="1">
      <protection locked="0"/>
    </xf>
    <xf numFmtId="0" fontId="7" fillId="0" borderId="25" xfId="1" applyFont="1" applyFill="1" applyBorder="1" applyAlignment="1">
      <alignment wrapText="1"/>
    </xf>
    <xf numFmtId="0" fontId="6" fillId="0" borderId="34" xfId="1" applyFont="1" applyFill="1" applyBorder="1" applyProtection="1">
      <protection locked="0"/>
    </xf>
    <xf numFmtId="0" fontId="7" fillId="0" borderId="26" xfId="1" applyFont="1" applyFill="1" applyBorder="1" applyAlignment="1">
      <alignment wrapText="1"/>
    </xf>
    <xf numFmtId="0" fontId="7" fillId="0" borderId="0" xfId="1" applyFont="1" applyFill="1" applyBorder="1" applyAlignment="1">
      <alignment wrapText="1"/>
    </xf>
    <xf numFmtId="0" fontId="7" fillId="0" borderId="34" xfId="1" applyFont="1" applyFill="1" applyBorder="1" applyAlignment="1">
      <alignment wrapText="1"/>
    </xf>
    <xf numFmtId="0" fontId="7" fillId="0" borderId="35" xfId="1" applyFont="1" applyFill="1" applyBorder="1" applyAlignment="1">
      <alignment wrapText="1"/>
    </xf>
    <xf numFmtId="0" fontId="6" fillId="0" borderId="36" xfId="1" applyFont="1" applyFill="1" applyBorder="1" applyAlignment="1" applyProtection="1">
      <alignment horizontal="center" vertical="center"/>
      <protection locked="0"/>
    </xf>
    <xf numFmtId="0" fontId="6" fillId="0" borderId="37" xfId="1" applyFont="1" applyFill="1" applyBorder="1" applyAlignment="1" applyProtection="1">
      <alignment horizontal="center" vertical="center"/>
      <protection locked="0"/>
    </xf>
    <xf numFmtId="0" fontId="6" fillId="0" borderId="27" xfId="1" applyFont="1" applyFill="1" applyBorder="1" applyAlignment="1" applyProtection="1">
      <alignment horizontal="center" vertical="center"/>
      <protection locked="0"/>
    </xf>
    <xf numFmtId="0" fontId="6" fillId="0" borderId="38" xfId="1" applyFont="1" applyFill="1" applyBorder="1" applyAlignment="1" applyProtection="1">
      <alignment horizontal="center" vertical="center"/>
      <protection locked="0"/>
    </xf>
    <xf numFmtId="20" fontId="3" fillId="0" borderId="29" xfId="1" applyNumberFormat="1" applyFill="1" applyBorder="1" applyAlignment="1" applyProtection="1">
      <alignment horizontal="center" vertical="center"/>
      <protection locked="0"/>
    </xf>
    <xf numFmtId="20" fontId="3" fillId="0" borderId="8" xfId="1" applyNumberFormat="1" applyFill="1" applyBorder="1" applyAlignment="1" applyProtection="1">
      <alignment horizontal="center" vertical="center"/>
      <protection locked="0"/>
    </xf>
    <xf numFmtId="20" fontId="6" fillId="0" borderId="8" xfId="1" applyNumberFormat="1" applyFont="1" applyFill="1" applyBorder="1" applyAlignment="1" applyProtection="1">
      <alignment horizontal="center" vertical="center"/>
      <protection locked="0"/>
    </xf>
    <xf numFmtId="20" fontId="6" fillId="0" borderId="12" xfId="1" applyNumberFormat="1" applyFont="1" applyFill="1" applyBorder="1" applyAlignment="1" applyProtection="1">
      <alignment horizontal="center" vertical="center"/>
      <protection locked="0"/>
    </xf>
    <xf numFmtId="20" fontId="6" fillId="0" borderId="31" xfId="1" applyNumberFormat="1" applyFont="1" applyFill="1" applyBorder="1" applyAlignment="1" applyProtection="1">
      <alignment horizontal="center" vertical="center"/>
      <protection locked="0"/>
    </xf>
    <xf numFmtId="20" fontId="3" fillId="0" borderId="12" xfId="1" applyNumberFormat="1" applyFill="1" applyBorder="1" applyAlignment="1" applyProtection="1">
      <alignment horizontal="center" vertical="center"/>
      <protection locked="0"/>
    </xf>
    <xf numFmtId="0" fontId="6" fillId="0" borderId="27" xfId="1" applyFont="1" applyFill="1" applyBorder="1" applyAlignment="1" applyProtection="1">
      <alignment horizontal="center"/>
      <protection locked="0"/>
    </xf>
    <xf numFmtId="0" fontId="7" fillId="0" borderId="21" xfId="1" applyFont="1" applyFill="1" applyBorder="1" applyAlignment="1">
      <alignment horizontal="center" wrapText="1"/>
    </xf>
    <xf numFmtId="0" fontId="6" fillId="0" borderId="36" xfId="1" applyFont="1" applyFill="1" applyBorder="1" applyAlignment="1" applyProtection="1">
      <alignment horizontal="center"/>
      <protection locked="0"/>
    </xf>
    <xf numFmtId="49" fontId="7" fillId="0" borderId="27" xfId="1" applyNumberFormat="1" applyFont="1" applyFill="1" applyBorder="1" applyAlignment="1">
      <alignment horizontal="left" wrapText="1"/>
    </xf>
    <xf numFmtId="0" fontId="7" fillId="0" borderId="38" xfId="1" applyFont="1" applyFill="1" applyBorder="1" applyAlignment="1">
      <alignment wrapText="1"/>
    </xf>
    <xf numFmtId="49" fontId="7" fillId="0" borderId="38" xfId="1" applyNumberFormat="1" applyFont="1" applyFill="1" applyBorder="1" applyAlignment="1">
      <alignment horizontal="left" wrapText="1"/>
    </xf>
    <xf numFmtId="49" fontId="7" fillId="0" borderId="35" xfId="1" applyNumberFormat="1" applyFont="1" applyFill="1" applyBorder="1" applyAlignment="1">
      <alignment horizontal="left" wrapText="1"/>
    </xf>
    <xf numFmtId="20" fontId="3" fillId="0" borderId="31" xfId="1" applyNumberFormat="1" applyFill="1" applyBorder="1" applyAlignment="1" applyProtection="1">
      <alignment horizontal="center" vertical="center"/>
      <protection locked="0"/>
    </xf>
    <xf numFmtId="0" fontId="7" fillId="0" borderId="27" xfId="1" applyFont="1" applyFill="1" applyBorder="1" applyProtection="1">
      <protection locked="0"/>
    </xf>
    <xf numFmtId="49" fontId="7" fillId="0" borderId="25" xfId="1" applyNumberFormat="1" applyFont="1" applyFill="1" applyBorder="1" applyAlignment="1">
      <alignment horizontal="left" wrapText="1"/>
    </xf>
    <xf numFmtId="20" fontId="3" fillId="0" borderId="12" xfId="1" applyNumberFormat="1" applyFill="1" applyBorder="1" applyAlignment="1">
      <alignment horizontal="center" vertical="center"/>
    </xf>
    <xf numFmtId="0" fontId="7" fillId="0" borderId="37" xfId="1" applyFont="1" applyFill="1" applyBorder="1" applyAlignment="1">
      <alignment wrapText="1"/>
    </xf>
    <xf numFmtId="0" fontId="7" fillId="0" borderId="30" xfId="1" applyFont="1" applyFill="1" applyBorder="1" applyAlignment="1">
      <alignment wrapText="1"/>
    </xf>
    <xf numFmtId="0" fontId="3" fillId="0" borderId="25" xfId="1" applyFont="1" applyFill="1" applyBorder="1"/>
    <xf numFmtId="0" fontId="3" fillId="0" borderId="27" xfId="1" applyFont="1" applyFill="1" applyBorder="1" applyAlignment="1">
      <alignment horizontal="center" vertical="center"/>
    </xf>
    <xf numFmtId="0" fontId="7" fillId="0" borderId="26" xfId="1" applyFont="1" applyFill="1" applyBorder="1" applyProtection="1">
      <protection locked="0"/>
    </xf>
    <xf numFmtId="0" fontId="7" fillId="0" borderId="21" xfId="1" applyFont="1" applyFill="1" applyBorder="1" applyAlignment="1">
      <alignment horizontal="right" wrapText="1"/>
    </xf>
    <xf numFmtId="0" fontId="7" fillId="0" borderId="9" xfId="1" applyFont="1" applyFill="1" applyBorder="1" applyAlignment="1">
      <alignment horizontal="right" wrapText="1"/>
    </xf>
    <xf numFmtId="0" fontId="3" fillId="0" borderId="35" xfId="1" applyFont="1" applyFill="1" applyBorder="1"/>
    <xf numFmtId="0" fontId="3" fillId="0" borderId="37" xfId="1" applyFont="1" applyFill="1" applyBorder="1" applyAlignment="1" applyProtection="1">
      <alignment horizontal="center" vertical="center"/>
      <protection locked="0"/>
    </xf>
    <xf numFmtId="0" fontId="7" fillId="0" borderId="37" xfId="1" applyFont="1" applyFill="1" applyBorder="1" applyAlignment="1" applyProtection="1">
      <alignment horizontal="center" vertical="center"/>
      <protection locked="0"/>
    </xf>
    <xf numFmtId="0" fontId="7" fillId="0" borderId="40" xfId="1" applyFont="1" applyFill="1" applyBorder="1" applyAlignment="1">
      <alignment horizontal="center" wrapText="1"/>
    </xf>
    <xf numFmtId="0" fontId="3" fillId="0" borderId="0" xfId="0" applyFont="1" applyFill="1" applyBorder="1"/>
    <xf numFmtId="0" fontId="3" fillId="0" borderId="26" xfId="1" applyFont="1" applyFill="1" applyBorder="1" applyProtection="1">
      <protection locked="0"/>
    </xf>
    <xf numFmtId="0" fontId="3" fillId="0" borderId="25" xfId="1" applyFont="1" applyFill="1" applyBorder="1" applyProtection="1">
      <protection locked="0"/>
    </xf>
    <xf numFmtId="0" fontId="3" fillId="0" borderId="36" xfId="1" applyFont="1" applyFill="1" applyBorder="1" applyAlignment="1" applyProtection="1">
      <alignment horizontal="center" vertical="center"/>
      <protection locked="0"/>
    </xf>
    <xf numFmtId="0" fontId="3" fillId="0" borderId="30" xfId="1" applyFont="1" applyFill="1" applyBorder="1" applyProtection="1">
      <protection locked="0"/>
    </xf>
    <xf numFmtId="0" fontId="3" fillId="0" borderId="11" xfId="1" applyFont="1" applyFill="1" applyBorder="1"/>
    <xf numFmtId="0" fontId="3" fillId="0" borderId="36" xfId="1" applyFont="1" applyFill="1" applyBorder="1" applyAlignment="1">
      <alignment horizontal="center" vertical="center"/>
    </xf>
    <xf numFmtId="20" fontId="3" fillId="0" borderId="8" xfId="1" applyNumberFormat="1" applyFont="1" applyFill="1" applyBorder="1" applyAlignment="1" applyProtection="1">
      <alignment horizontal="center" vertical="center"/>
      <protection locked="0"/>
    </xf>
    <xf numFmtId="20" fontId="3" fillId="0" borderId="12" xfId="1" applyNumberFormat="1" applyFont="1" applyFill="1" applyBorder="1" applyAlignment="1" applyProtection="1">
      <alignment horizontal="center" vertical="center"/>
      <protection locked="0"/>
    </xf>
    <xf numFmtId="20" fontId="3" fillId="0" borderId="8" xfId="1" applyNumberFormat="1" applyFont="1" applyFill="1" applyBorder="1" applyAlignment="1">
      <alignment horizontal="center" vertical="center"/>
    </xf>
    <xf numFmtId="0" fontId="3" fillId="0" borderId="27" xfId="1" applyFont="1" applyFill="1" applyBorder="1"/>
    <xf numFmtId="0" fontId="3" fillId="0" borderId="36" xfId="1" applyFont="1" applyFill="1" applyBorder="1"/>
    <xf numFmtId="0" fontId="3" fillId="0" borderId="39" xfId="1" applyFont="1" applyFill="1" applyBorder="1" applyProtection="1">
      <protection locked="0"/>
    </xf>
    <xf numFmtId="0" fontId="3" fillId="0" borderId="27" xfId="1" applyFont="1" applyFill="1" applyBorder="1" applyAlignment="1" applyProtection="1">
      <alignment horizontal="center" vertical="center"/>
      <protection locked="0"/>
    </xf>
    <xf numFmtId="0" fontId="3" fillId="0" borderId="42" xfId="1" applyFont="1" applyFill="1" applyBorder="1" applyProtection="1">
      <protection locked="0"/>
    </xf>
    <xf numFmtId="0" fontId="3" fillId="0" borderId="34" xfId="1" applyFont="1" applyFill="1" applyBorder="1" applyProtection="1">
      <protection locked="0"/>
    </xf>
    <xf numFmtId="0" fontId="3" fillId="0" borderId="38" xfId="1" applyFont="1" applyFill="1" applyBorder="1" applyAlignment="1" applyProtection="1">
      <alignment horizontal="center" vertical="center"/>
      <protection locked="0"/>
    </xf>
    <xf numFmtId="20" fontId="3" fillId="0" borderId="31" xfId="1" applyNumberFormat="1" applyFont="1" applyFill="1" applyBorder="1" applyAlignment="1" applyProtection="1">
      <alignment horizontal="center" vertical="center"/>
      <protection locked="0"/>
    </xf>
    <xf numFmtId="0" fontId="6" fillId="0" borderId="43" xfId="1" applyFont="1" applyFill="1" applyBorder="1" applyProtection="1">
      <protection locked="0"/>
    </xf>
    <xf numFmtId="0" fontId="6" fillId="0" borderId="44" xfId="1" applyFont="1" applyFill="1" applyBorder="1" applyAlignment="1" applyProtection="1">
      <alignment horizontal="center"/>
      <protection locked="0"/>
    </xf>
    <xf numFmtId="0" fontId="3" fillId="0" borderId="31" xfId="0" applyFont="1" applyFill="1" applyBorder="1"/>
    <xf numFmtId="0" fontId="3" fillId="0" borderId="27" xfId="1" applyFont="1" applyFill="1" applyBorder="1" applyProtection="1">
      <protection locked="0"/>
    </xf>
    <xf numFmtId="0" fontId="3" fillId="0" borderId="11" xfId="1" applyFont="1" applyFill="1" applyBorder="1" applyProtection="1">
      <protection locked="0"/>
    </xf>
    <xf numFmtId="0" fontId="3" fillId="0" borderId="0" xfId="1" applyFont="1" applyFill="1" applyBorder="1"/>
    <xf numFmtId="47" fontId="0" fillId="0" borderId="31" xfId="0" applyNumberFormat="1" applyFill="1" applyBorder="1" applyAlignment="1" applyProtection="1">
      <alignment horizontal="center"/>
      <protection locked="0"/>
    </xf>
    <xf numFmtId="47" fontId="0" fillId="0" borderId="31" xfId="0" applyNumberFormat="1" applyFill="1" applyBorder="1"/>
    <xf numFmtId="47" fontId="0" fillId="0" borderId="28" xfId="0" applyNumberFormat="1" applyFill="1" applyBorder="1" applyAlignment="1" applyProtection="1">
      <alignment horizontal="center"/>
      <protection locked="0"/>
    </xf>
    <xf numFmtId="47" fontId="0" fillId="0" borderId="34" xfId="0" applyNumberFormat="1" applyFill="1" applyBorder="1" applyAlignment="1" applyProtection="1">
      <alignment horizontal="center"/>
      <protection locked="0"/>
    </xf>
    <xf numFmtId="47" fontId="0" fillId="0" borderId="43" xfId="0" applyNumberFormat="1" applyFill="1" applyBorder="1" applyAlignment="1" applyProtection="1">
      <alignment horizontal="center"/>
      <protection locked="0"/>
    </xf>
    <xf numFmtId="47" fontId="0" fillId="0" borderId="45" xfId="0" applyNumberFormat="1" applyFill="1" applyBorder="1" applyAlignment="1" applyProtection="1">
      <alignment horizontal="center"/>
      <protection locked="0"/>
    </xf>
    <xf numFmtId="0" fontId="3" fillId="0" borderId="38" xfId="1" applyFont="1" applyFill="1" applyBorder="1"/>
    <xf numFmtId="0" fontId="3" fillId="0" borderId="43" xfId="1" applyFont="1" applyFill="1" applyBorder="1"/>
    <xf numFmtId="0" fontId="0" fillId="0" borderId="46" xfId="0" applyBorder="1"/>
    <xf numFmtId="0" fontId="3" fillId="0" borderId="22" xfId="1" applyFont="1" applyFill="1" applyBorder="1" applyProtection="1">
      <protection locked="0"/>
    </xf>
    <xf numFmtId="0" fontId="7" fillId="0" borderId="0" xfId="0" applyFont="1"/>
    <xf numFmtId="20" fontId="3" fillId="0" borderId="29" xfId="1" applyNumberFormat="1" applyFont="1" applyFill="1" applyBorder="1" applyAlignment="1" applyProtection="1">
      <alignment horizontal="center" vertical="center"/>
      <protection locked="0"/>
    </xf>
    <xf numFmtId="20" fontId="3" fillId="0" borderId="12" xfId="1" applyNumberFormat="1" applyFont="1" applyFill="1" applyBorder="1" applyAlignment="1">
      <alignment horizontal="center" vertical="center"/>
    </xf>
    <xf numFmtId="0" fontId="7" fillId="0" borderId="40" xfId="1" applyFont="1" applyFill="1" applyBorder="1" applyAlignment="1">
      <alignment horizontal="right" wrapText="1"/>
    </xf>
    <xf numFmtId="0" fontId="7" fillId="0" borderId="21" xfId="1" applyFont="1" applyFill="1" applyBorder="1" applyAlignment="1">
      <alignment horizontal="center"/>
    </xf>
    <xf numFmtId="47" fontId="0" fillId="0" borderId="31" xfId="0" applyNumberFormat="1" applyFill="1" applyBorder="1" applyAlignment="1">
      <alignment horizontal="right"/>
    </xf>
    <xf numFmtId="0" fontId="3" fillId="0" borderId="35" xfId="1" applyFont="1" applyFill="1" applyBorder="1" applyAlignment="1" applyProtection="1">
      <alignment horizontal="center" vertical="center"/>
      <protection locked="0"/>
    </xf>
    <xf numFmtId="47" fontId="0" fillId="0" borderId="40" xfId="0" applyNumberFormat="1" applyFill="1" applyBorder="1"/>
    <xf numFmtId="0" fontId="0" fillId="0" borderId="45" xfId="0" applyFill="1" applyBorder="1" applyAlignment="1">
      <alignment horizontal="right"/>
    </xf>
    <xf numFmtId="47" fontId="0" fillId="0" borderId="0" xfId="0" applyNumberFormat="1" applyFill="1" applyBorder="1" applyAlignment="1">
      <alignment horizontal="right"/>
    </xf>
    <xf numFmtId="47" fontId="0" fillId="0" borderId="3" xfId="0" applyNumberFormat="1" applyFill="1" applyBorder="1" applyAlignment="1" applyProtection="1">
      <alignment horizontal="center"/>
      <protection locked="0"/>
    </xf>
    <xf numFmtId="47" fontId="0" fillId="0" borderId="1" xfId="0" applyNumberFormat="1" applyFill="1" applyBorder="1" applyAlignment="1" applyProtection="1">
      <alignment horizontal="center"/>
      <protection locked="0"/>
    </xf>
    <xf numFmtId="0" fontId="0" fillId="0" borderId="48" xfId="0" applyFill="1" applyBorder="1"/>
    <xf numFmtId="47" fontId="0" fillId="0" borderId="48" xfId="0" applyNumberFormat="1" applyFill="1" applyBorder="1" applyAlignment="1" applyProtection="1">
      <alignment horizontal="center"/>
      <protection locked="0"/>
    </xf>
    <xf numFmtId="47" fontId="0" fillId="0" borderId="48" xfId="0" applyNumberFormat="1" applyFill="1" applyBorder="1"/>
    <xf numFmtId="47" fontId="3" fillId="0" borderId="48" xfId="0" applyNumberFormat="1" applyFont="1" applyFill="1" applyBorder="1" applyAlignment="1" applyProtection="1">
      <alignment horizontal="center"/>
      <protection locked="0"/>
    </xf>
    <xf numFmtId="47" fontId="0" fillId="0" borderId="48" xfId="0" applyNumberFormat="1" applyFill="1" applyBorder="1" applyAlignment="1">
      <alignment horizontal="right"/>
    </xf>
    <xf numFmtId="0" fontId="0" fillId="0" borderId="48" xfId="0" applyFill="1" applyBorder="1" applyAlignment="1">
      <alignment horizontal="right"/>
    </xf>
    <xf numFmtId="0" fontId="7" fillId="0" borderId="0" xfId="0" applyFont="1" applyFill="1" applyBorder="1"/>
    <xf numFmtId="20" fontId="6" fillId="0" borderId="0" xfId="1" applyNumberFormat="1" applyFont="1" applyFill="1" applyBorder="1" applyAlignment="1" applyProtection="1">
      <alignment horizontal="center"/>
      <protection locked="0"/>
    </xf>
    <xf numFmtId="47" fontId="6" fillId="0" borderId="0" xfId="0" applyNumberFormat="1" applyFont="1" applyFill="1" applyBorder="1" applyAlignment="1" applyProtection="1">
      <alignment horizontal="center"/>
      <protection locked="0"/>
    </xf>
    <xf numFmtId="47" fontId="6" fillId="0" borderId="0" xfId="0" applyNumberFormat="1" applyFont="1" applyFill="1" applyBorder="1"/>
    <xf numFmtId="0" fontId="0" fillId="0" borderId="0" xfId="0" applyFill="1" applyBorder="1" applyAlignment="1">
      <alignment horizontal="right"/>
    </xf>
    <xf numFmtId="0" fontId="3" fillId="0" borderId="48" xfId="0" applyFont="1" applyFill="1" applyBorder="1"/>
    <xf numFmtId="0" fontId="7" fillId="0" borderId="0" xfId="1" applyFont="1" applyFill="1" applyBorder="1" applyAlignment="1">
      <alignment horizontal="right" wrapText="1"/>
    </xf>
    <xf numFmtId="0" fontId="3" fillId="0" borderId="0" xfId="1" applyFont="1" applyFill="1" applyBorder="1" applyAlignment="1">
      <alignment horizontal="center" vertical="center"/>
    </xf>
    <xf numFmtId="20" fontId="3" fillId="0" borderId="0" xfId="1" applyNumberFormat="1" applyBorder="1" applyAlignment="1">
      <alignment horizontal="center" vertical="center"/>
    </xf>
    <xf numFmtId="47" fontId="0" fillId="0" borderId="0" xfId="0" applyNumberFormat="1" applyFill="1" applyBorder="1"/>
    <xf numFmtId="0" fontId="3" fillId="0" borderId="0" xfId="1" applyFill="1" applyBorder="1" applyProtection="1">
      <protection locked="0"/>
    </xf>
    <xf numFmtId="0" fontId="3" fillId="0" borderId="0" xfId="1" applyFill="1" applyBorder="1" applyAlignment="1" applyProtection="1">
      <alignment horizontal="center" vertical="center"/>
      <protection locked="0"/>
    </xf>
    <xf numFmtId="20" fontId="3" fillId="0" borderId="0" xfId="1" applyNumberForma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>
      <alignment horizontal="right" wrapText="1"/>
    </xf>
    <xf numFmtId="0" fontId="5" fillId="0" borderId="49" xfId="0" applyFont="1" applyFill="1" applyBorder="1" applyAlignment="1">
      <alignment horizontal="right" wrapText="1"/>
    </xf>
    <xf numFmtId="47" fontId="0" fillId="0" borderId="48" xfId="0" applyNumberFormat="1" applyFill="1" applyBorder="1" applyAlignment="1">
      <alignment horizontal="center"/>
    </xf>
    <xf numFmtId="0" fontId="3" fillId="0" borderId="0" xfId="1" applyFont="1" applyFill="1" applyBorder="1" applyAlignment="1">
      <alignment horizontal="right" wrapText="1"/>
    </xf>
    <xf numFmtId="49" fontId="7" fillId="0" borderId="0" xfId="1" applyNumberFormat="1" applyFont="1" applyFill="1" applyBorder="1" applyAlignment="1">
      <alignment horizontal="left" wrapText="1"/>
    </xf>
    <xf numFmtId="0" fontId="3" fillId="0" borderId="0" xfId="1" applyFont="1" applyFill="1" applyBorder="1" applyProtection="1">
      <protection locked="0"/>
    </xf>
    <xf numFmtId="0" fontId="3" fillId="0" borderId="0" xfId="1" applyFont="1" applyFill="1" applyBorder="1" applyAlignment="1" applyProtection="1">
      <alignment horizontal="center" vertical="center"/>
      <protection locked="0"/>
    </xf>
    <xf numFmtId="20" fontId="3" fillId="0" borderId="0" xfId="1" applyNumberFormat="1" applyFill="1" applyBorder="1" applyAlignment="1">
      <alignment horizontal="center" vertical="center"/>
    </xf>
    <xf numFmtId="47" fontId="0" fillId="0" borderId="0" xfId="0" applyNumberFormat="1" applyFill="1" applyBorder="1" applyAlignment="1">
      <alignment horizontal="center"/>
    </xf>
    <xf numFmtId="0" fontId="7" fillId="2" borderId="0" xfId="1" applyFont="1" applyFill="1" applyBorder="1" applyAlignment="1">
      <alignment wrapText="1"/>
    </xf>
    <xf numFmtId="20" fontId="3" fillId="0" borderId="0" xfId="1" applyNumberFormat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ill="1" applyBorder="1"/>
    <xf numFmtId="0" fontId="3" fillId="0" borderId="0" xfId="1" applyFill="1" applyBorder="1" applyAlignment="1">
      <alignment horizontal="center" vertical="center"/>
    </xf>
    <xf numFmtId="0" fontId="3" fillId="0" borderId="10" xfId="0" applyFont="1" applyFill="1" applyBorder="1" applyAlignment="1" applyProtection="1">
      <alignment horizontal="right"/>
      <protection locked="0"/>
    </xf>
    <xf numFmtId="0" fontId="3" fillId="0" borderId="5" xfId="0" applyFont="1" applyFill="1" applyBorder="1" applyAlignment="1">
      <alignment horizontal="right" wrapText="1"/>
    </xf>
    <xf numFmtId="0" fontId="8" fillId="0" borderId="10" xfId="0" applyFont="1" applyFill="1" applyBorder="1" applyAlignment="1">
      <alignment horizontal="right" wrapText="1"/>
    </xf>
    <xf numFmtId="0" fontId="7" fillId="0" borderId="9" xfId="1" applyFont="1" applyFill="1" applyBorder="1" applyAlignment="1">
      <alignment horizontal="center" vertical="center" wrapText="1"/>
    </xf>
    <xf numFmtId="0" fontId="7" fillId="0" borderId="21" xfId="1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right" wrapText="1"/>
    </xf>
    <xf numFmtId="0" fontId="0" fillId="0" borderId="10" xfId="0" applyFill="1" applyBorder="1" applyAlignment="1">
      <alignment horizontal="right" wrapText="1"/>
    </xf>
    <xf numFmtId="0" fontId="0" fillId="0" borderId="10" xfId="0" applyFill="1" applyBorder="1" applyAlignment="1" applyProtection="1">
      <alignment horizontal="right"/>
      <protection locked="0"/>
    </xf>
    <xf numFmtId="0" fontId="0" fillId="0" borderId="5" xfId="0" applyFill="1" applyBorder="1" applyAlignment="1">
      <alignment horizontal="right" wrapText="1"/>
    </xf>
    <xf numFmtId="0" fontId="0" fillId="0" borderId="49" xfId="0" applyFill="1" applyBorder="1" applyAlignment="1">
      <alignment horizontal="right" wrapText="1"/>
    </xf>
    <xf numFmtId="0" fontId="6" fillId="0" borderId="0" xfId="1" applyFont="1" applyFill="1" applyBorder="1" applyAlignment="1">
      <alignment horizontal="center" wrapText="1"/>
    </xf>
    <xf numFmtId="0" fontId="6" fillId="0" borderId="0" xfId="1" applyFont="1" applyFill="1" applyBorder="1" applyProtection="1">
      <protection locked="0"/>
    </xf>
    <xf numFmtId="0" fontId="6" fillId="0" borderId="0" xfId="1" applyFont="1" applyFill="1" applyBorder="1" applyAlignment="1" applyProtection="1">
      <alignment horizontal="center"/>
      <protection locked="0"/>
    </xf>
    <xf numFmtId="47" fontId="0" fillId="0" borderId="28" xfId="0" applyNumberFormat="1" applyFill="1" applyBorder="1"/>
    <xf numFmtId="0" fontId="7" fillId="0" borderId="48" xfId="1" applyFont="1" applyFill="1" applyBorder="1" applyAlignment="1">
      <alignment horizontal="center" wrapText="1"/>
    </xf>
    <xf numFmtId="0" fontId="7" fillId="0" borderId="48" xfId="1" applyFont="1" applyFill="1" applyBorder="1" applyAlignment="1">
      <alignment wrapText="1"/>
    </xf>
    <xf numFmtId="0" fontId="6" fillId="0" borderId="48" xfId="1" applyFont="1" applyFill="1" applyBorder="1" applyProtection="1">
      <protection locked="0"/>
    </xf>
    <xf numFmtId="0" fontId="6" fillId="0" borderId="48" xfId="1" applyFont="1" applyFill="1" applyBorder="1" applyAlignment="1" applyProtection="1">
      <alignment horizontal="center" vertical="center"/>
      <protection locked="0"/>
    </xf>
    <xf numFmtId="20" fontId="3" fillId="0" borderId="48" xfId="1" applyNumberForma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>
      <alignment horizontal="center" wrapText="1"/>
    </xf>
    <xf numFmtId="0" fontId="6" fillId="0" borderId="0" xfId="1" applyFont="1" applyFill="1" applyBorder="1" applyAlignment="1" applyProtection="1">
      <alignment horizontal="center" vertical="center"/>
      <protection locked="0"/>
    </xf>
    <xf numFmtId="0" fontId="7" fillId="0" borderId="40" xfId="1" applyFont="1" applyFill="1" applyBorder="1" applyAlignment="1">
      <alignment horizontal="center"/>
    </xf>
    <xf numFmtId="20" fontId="6" fillId="0" borderId="20" xfId="1" applyNumberFormat="1" applyFont="1" applyFill="1" applyBorder="1" applyAlignment="1" applyProtection="1">
      <alignment horizontal="center" vertical="center"/>
      <protection locked="0"/>
    </xf>
    <xf numFmtId="20" fontId="6" fillId="0" borderId="0" xfId="1" applyNumberFormat="1" applyFont="1" applyFill="1" applyBorder="1" applyAlignment="1" applyProtection="1">
      <alignment horizontal="center" vertical="center"/>
      <protection locked="0"/>
    </xf>
    <xf numFmtId="20" fontId="6" fillId="0" borderId="0" xfId="1" applyNumberFormat="1" applyFont="1" applyFill="1" applyBorder="1" applyAlignment="1">
      <alignment horizontal="center" vertical="center"/>
    </xf>
    <xf numFmtId="20" fontId="3" fillId="0" borderId="0" xfId="1" applyNumberFormat="1" applyFont="1" applyFill="1" applyBorder="1" applyAlignment="1" applyProtection="1">
      <alignment horizontal="center" vertical="center"/>
      <protection locked="0"/>
    </xf>
    <xf numFmtId="0" fontId="3" fillId="0" borderId="6" xfId="1" applyFont="1" applyFill="1" applyBorder="1"/>
    <xf numFmtId="0" fontId="6" fillId="0" borderId="41" xfId="1" applyFont="1" applyFill="1" applyBorder="1" applyAlignment="1" applyProtection="1">
      <alignment horizontal="center" vertical="center"/>
      <protection locked="0"/>
    </xf>
    <xf numFmtId="0" fontId="3" fillId="0" borderId="44" xfId="1" applyFont="1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6" xfId="1" applyFont="1" applyFill="1" applyBorder="1" applyProtection="1">
      <protection locked="0"/>
    </xf>
    <xf numFmtId="20" fontId="7" fillId="0" borderId="8" xfId="1" applyNumberFormat="1" applyFont="1" applyFill="1" applyBorder="1" applyAlignment="1" applyProtection="1">
      <alignment horizontal="center" vertical="center"/>
      <protection locked="0"/>
    </xf>
    <xf numFmtId="47" fontId="0" fillId="0" borderId="51" xfId="0" applyNumberFormat="1" applyFill="1" applyBorder="1" applyAlignment="1" applyProtection="1">
      <alignment horizontal="center"/>
      <protection locked="0"/>
    </xf>
    <xf numFmtId="47" fontId="0" fillId="0" borderId="52" xfId="0" applyNumberFormat="1" applyFill="1" applyBorder="1" applyAlignment="1" applyProtection="1">
      <alignment horizontal="center"/>
      <protection locked="0"/>
    </xf>
    <xf numFmtId="0" fontId="3" fillId="0" borderId="37" xfId="1" applyFont="1" applyFill="1" applyBorder="1" applyProtection="1">
      <protection locked="0"/>
    </xf>
    <xf numFmtId="0" fontId="3" fillId="0" borderId="29" xfId="1" applyFont="1" applyFill="1" applyBorder="1" applyAlignment="1" applyProtection="1">
      <alignment horizontal="center" vertical="center"/>
      <protection locked="0"/>
    </xf>
    <xf numFmtId="0" fontId="3" fillId="0" borderId="8" xfId="1" applyFont="1" applyFill="1" applyBorder="1" applyAlignment="1" applyProtection="1">
      <alignment horizontal="center" vertical="center"/>
      <protection locked="0"/>
    </xf>
    <xf numFmtId="0" fontId="3" fillId="0" borderId="53" xfId="1" applyFont="1" applyFill="1" applyBorder="1" applyAlignment="1" applyProtection="1">
      <alignment horizontal="center" vertical="center"/>
      <protection locked="0"/>
    </xf>
    <xf numFmtId="0" fontId="3" fillId="0" borderId="12" xfId="1" applyFont="1" applyFill="1" applyBorder="1" applyAlignment="1" applyProtection="1">
      <alignment horizontal="center" vertical="center"/>
      <protection locked="0"/>
    </xf>
    <xf numFmtId="20" fontId="3" fillId="0" borderId="11" xfId="1" applyNumberFormat="1" applyFont="1" applyFill="1" applyBorder="1" applyAlignment="1" applyProtection="1">
      <alignment horizontal="center"/>
      <protection locked="0"/>
    </xf>
    <xf numFmtId="47" fontId="0" fillId="0" borderId="39" xfId="0" applyNumberFormat="1" applyFill="1" applyBorder="1" applyAlignment="1" applyProtection="1">
      <alignment horizontal="center"/>
      <protection locked="0"/>
    </xf>
    <xf numFmtId="47" fontId="0" fillId="0" borderId="53" xfId="0" applyNumberFormat="1" applyFill="1" applyBorder="1" applyAlignment="1" applyProtection="1">
      <alignment horizontal="center"/>
      <protection locked="0"/>
    </xf>
    <xf numFmtId="47" fontId="0" fillId="0" borderId="53" xfId="0" applyNumberFormat="1" applyFill="1" applyBorder="1"/>
    <xf numFmtId="47" fontId="0" fillId="0" borderId="17" xfId="0" applyNumberFormat="1" applyFill="1" applyBorder="1"/>
    <xf numFmtId="47" fontId="0" fillId="0" borderId="21" xfId="0" applyNumberFormat="1" applyFill="1" applyBorder="1" applyAlignment="1" applyProtection="1">
      <alignment horizontal="center"/>
      <protection locked="0"/>
    </xf>
    <xf numFmtId="47" fontId="0" fillId="0" borderId="55" xfId="0" applyNumberFormat="1" applyFill="1" applyBorder="1" applyAlignment="1" applyProtection="1">
      <alignment horizontal="center"/>
      <protection locked="0"/>
    </xf>
    <xf numFmtId="47" fontId="0" fillId="0" borderId="56" xfId="0" applyNumberFormat="1" applyFill="1" applyBorder="1" applyAlignment="1" applyProtection="1">
      <alignment horizontal="center"/>
      <protection locked="0"/>
    </xf>
    <xf numFmtId="47" fontId="0" fillId="0" borderId="27" xfId="0" applyNumberFormat="1" applyFill="1" applyBorder="1" applyAlignment="1" applyProtection="1">
      <alignment horizontal="center"/>
      <protection locked="0"/>
    </xf>
    <xf numFmtId="47" fontId="0" fillId="0" borderId="57" xfId="0" applyNumberFormat="1" applyFill="1" applyBorder="1" applyAlignment="1" applyProtection="1">
      <alignment horizontal="center"/>
      <protection locked="0"/>
    </xf>
    <xf numFmtId="47" fontId="0" fillId="0" borderId="36" xfId="0" applyNumberFormat="1" applyFill="1" applyBorder="1" applyAlignment="1" applyProtection="1">
      <alignment horizontal="center"/>
      <protection locked="0"/>
    </xf>
    <xf numFmtId="0" fontId="3" fillId="0" borderId="17" xfId="0" applyFont="1" applyFill="1" applyBorder="1"/>
    <xf numFmtId="0" fontId="7" fillId="0" borderId="18" xfId="1" applyFont="1" applyFill="1" applyBorder="1" applyAlignment="1">
      <alignment wrapText="1"/>
    </xf>
    <xf numFmtId="0" fontId="3" fillId="0" borderId="50" xfId="1" applyFont="1" applyFill="1" applyBorder="1" applyProtection="1">
      <protection locked="0"/>
    </xf>
    <xf numFmtId="0" fontId="6" fillId="0" borderId="11" xfId="1" applyFont="1" applyFill="1" applyBorder="1" applyProtection="1">
      <protection locked="0"/>
    </xf>
    <xf numFmtId="0" fontId="6" fillId="0" borderId="30" xfId="1" applyFont="1" applyFill="1" applyBorder="1" applyProtection="1">
      <protection locked="0"/>
    </xf>
    <xf numFmtId="0" fontId="7" fillId="0" borderId="25" xfId="1" applyFont="1" applyFill="1" applyBorder="1" applyAlignment="1">
      <alignment horizontal="center"/>
    </xf>
    <xf numFmtId="0" fontId="6" fillId="0" borderId="27" xfId="1" applyFont="1" applyFill="1" applyBorder="1" applyProtection="1">
      <protection locked="0"/>
    </xf>
    <xf numFmtId="0" fontId="6" fillId="0" borderId="3" xfId="1" applyFont="1" applyFill="1" applyBorder="1" applyAlignment="1" applyProtection="1">
      <alignment horizontal="center" vertical="center"/>
      <protection locked="0"/>
    </xf>
    <xf numFmtId="20" fontId="6" fillId="0" borderId="11" xfId="1" applyNumberFormat="1" applyFont="1" applyFill="1" applyBorder="1" applyAlignment="1" applyProtection="1">
      <alignment horizontal="center" vertical="center"/>
      <protection locked="0"/>
    </xf>
    <xf numFmtId="47" fontId="0" fillId="0" borderId="32" xfId="0" applyNumberFormat="1" applyFill="1" applyBorder="1" applyAlignment="1" applyProtection="1">
      <alignment horizontal="center"/>
      <protection locked="0"/>
    </xf>
    <xf numFmtId="47" fontId="0" fillId="0" borderId="11" xfId="0" applyNumberFormat="1" applyFill="1" applyBorder="1"/>
    <xf numFmtId="47" fontId="0" fillId="0" borderId="45" xfId="0" applyNumberFormat="1" applyFill="1" applyBorder="1" applyAlignment="1">
      <alignment horizontal="right"/>
    </xf>
    <xf numFmtId="0" fontId="3" fillId="0" borderId="32" xfId="0" applyFont="1" applyFill="1" applyBorder="1"/>
    <xf numFmtId="0" fontId="0" fillId="0" borderId="32" xfId="0" applyFill="1" applyBorder="1" applyAlignment="1">
      <alignment horizontal="right"/>
    </xf>
    <xf numFmtId="47" fontId="0" fillId="0" borderId="9" xfId="0" applyNumberFormat="1" applyFill="1" applyBorder="1" applyAlignment="1" applyProtection="1">
      <alignment horizontal="center"/>
      <protection locked="0"/>
    </xf>
    <xf numFmtId="0" fontId="3" fillId="0" borderId="20" xfId="0" applyFont="1" applyFill="1" applyBorder="1"/>
    <xf numFmtId="47" fontId="0" fillId="0" borderId="41" xfId="0" applyNumberFormat="1" applyFill="1" applyBorder="1" applyAlignment="1" applyProtection="1">
      <alignment horizontal="center"/>
      <protection locked="0"/>
    </xf>
    <xf numFmtId="0" fontId="7" fillId="0" borderId="2" xfId="1" applyFont="1" applyFill="1" applyBorder="1" applyAlignment="1">
      <alignment horizontal="center"/>
    </xf>
    <xf numFmtId="0" fontId="7" fillId="0" borderId="2" xfId="1" applyFont="1" applyFill="1" applyBorder="1" applyAlignment="1">
      <alignment wrapText="1"/>
    </xf>
    <xf numFmtId="0" fontId="6" fillId="0" borderId="57" xfId="1" applyFont="1" applyFill="1" applyBorder="1" applyProtection="1">
      <protection locked="0"/>
    </xf>
    <xf numFmtId="20" fontId="6" fillId="0" borderId="61" xfId="1" applyNumberFormat="1" applyFont="1" applyFill="1" applyBorder="1" applyAlignment="1" applyProtection="1">
      <alignment horizontal="center" vertical="center"/>
      <protection locked="0"/>
    </xf>
    <xf numFmtId="47" fontId="0" fillId="0" borderId="61" xfId="0" applyNumberFormat="1" applyFill="1" applyBorder="1"/>
    <xf numFmtId="47" fontId="0" fillId="0" borderId="62" xfId="0" applyNumberFormat="1" applyFill="1" applyBorder="1" applyAlignment="1" applyProtection="1">
      <alignment horizontal="center"/>
      <protection locked="0"/>
    </xf>
    <xf numFmtId="47" fontId="0" fillId="0" borderId="2" xfId="0" applyNumberFormat="1" applyFill="1" applyBorder="1" applyAlignment="1" applyProtection="1">
      <alignment horizontal="center"/>
      <protection locked="0"/>
    </xf>
    <xf numFmtId="47" fontId="0" fillId="0" borderId="61" xfId="0" applyNumberFormat="1" applyFill="1" applyBorder="1" applyAlignment="1">
      <alignment horizontal="right"/>
    </xf>
    <xf numFmtId="0" fontId="3" fillId="0" borderId="57" xfId="0" applyFont="1" applyFill="1" applyBorder="1"/>
    <xf numFmtId="0" fontId="7" fillId="0" borderId="2" xfId="1" applyFont="1" applyFill="1" applyBorder="1" applyAlignment="1">
      <alignment horizontal="right" wrapText="1"/>
    </xf>
    <xf numFmtId="47" fontId="0" fillId="0" borderId="61" xfId="0" applyNumberFormat="1" applyFill="1" applyBorder="1" applyAlignment="1" applyProtection="1">
      <alignment horizontal="center"/>
      <protection locked="0"/>
    </xf>
    <xf numFmtId="47" fontId="0" fillId="0" borderId="32" xfId="0" applyNumberFormat="1" applyFill="1" applyBorder="1"/>
    <xf numFmtId="47" fontId="0" fillId="0" borderId="32" xfId="0" applyNumberFormat="1" applyFill="1" applyBorder="1" applyAlignment="1">
      <alignment horizontal="right"/>
    </xf>
    <xf numFmtId="20" fontId="3" fillId="0" borderId="31" xfId="1" applyNumberFormat="1" applyFill="1" applyBorder="1" applyAlignment="1">
      <alignment horizontal="center" vertical="center"/>
    </xf>
    <xf numFmtId="0" fontId="3" fillId="0" borderId="37" xfId="1" applyFont="1" applyFill="1" applyBorder="1" applyAlignment="1">
      <alignment horizontal="center" vertical="center"/>
    </xf>
    <xf numFmtId="20" fontId="3" fillId="0" borderId="14" xfId="1" applyNumberFormat="1" applyFill="1" applyBorder="1" applyAlignment="1">
      <alignment horizontal="center" vertical="center"/>
    </xf>
    <xf numFmtId="0" fontId="3" fillId="0" borderId="38" xfId="1" applyFont="1" applyFill="1" applyBorder="1" applyAlignment="1">
      <alignment horizontal="center" vertical="center"/>
    </xf>
    <xf numFmtId="0" fontId="7" fillId="0" borderId="59" xfId="1" applyFont="1" applyFill="1" applyBorder="1" applyAlignment="1">
      <alignment horizontal="center" wrapText="1"/>
    </xf>
    <xf numFmtId="0" fontId="7" fillId="0" borderId="9" xfId="1" applyFont="1" applyFill="1" applyBorder="1" applyAlignment="1">
      <alignment horizontal="center" wrapText="1"/>
    </xf>
    <xf numFmtId="0" fontId="7" fillId="0" borderId="23" xfId="1" applyFont="1" applyFill="1" applyBorder="1" applyAlignment="1">
      <alignment horizontal="center" wrapText="1"/>
    </xf>
    <xf numFmtId="0" fontId="7" fillId="0" borderId="59" xfId="1" applyFont="1" applyFill="1" applyBorder="1" applyAlignment="1">
      <alignment horizontal="center" vertical="center" wrapText="1"/>
    </xf>
    <xf numFmtId="0" fontId="7" fillId="0" borderId="40" xfId="1" applyFont="1" applyFill="1" applyBorder="1" applyAlignment="1">
      <alignment horizontal="center" vertical="center" wrapText="1"/>
    </xf>
    <xf numFmtId="0" fontId="7" fillId="0" borderId="21" xfId="1" applyFont="1" applyFill="1" applyBorder="1" applyAlignment="1" applyProtection="1">
      <alignment horizontal="right"/>
      <protection locked="0"/>
    </xf>
    <xf numFmtId="0" fontId="7" fillId="0" borderId="18" xfId="1" applyFont="1" applyFill="1" applyBorder="1" applyAlignment="1">
      <alignment horizontal="right" wrapText="1"/>
    </xf>
    <xf numFmtId="0" fontId="6" fillId="0" borderId="38" xfId="1" applyFont="1" applyFill="1" applyBorder="1" applyAlignment="1" applyProtection="1">
      <alignment horizontal="center"/>
      <protection locked="0"/>
    </xf>
    <xf numFmtId="0" fontId="7" fillId="0" borderId="1" xfId="1" applyFont="1" applyFill="1" applyBorder="1" applyAlignment="1">
      <alignment horizontal="center" vertical="center" wrapText="1"/>
    </xf>
    <xf numFmtId="0" fontId="3" fillId="0" borderId="61" xfId="1" applyFont="1" applyFill="1" applyBorder="1"/>
    <xf numFmtId="0" fontId="3" fillId="0" borderId="3" xfId="1" applyFont="1" applyFill="1" applyBorder="1" applyAlignment="1">
      <alignment horizontal="center" vertical="center"/>
    </xf>
    <xf numFmtId="20" fontId="3" fillId="0" borderId="32" xfId="1" applyNumberFormat="1" applyFill="1" applyBorder="1" applyAlignment="1" applyProtection="1">
      <alignment horizontal="center" vertical="center"/>
      <protection locked="0"/>
    </xf>
    <xf numFmtId="47" fontId="0" fillId="0" borderId="49" xfId="0" applyNumberFormat="1" applyFill="1" applyBorder="1" applyAlignment="1" applyProtection="1">
      <alignment horizontal="center"/>
      <protection locked="0"/>
    </xf>
    <xf numFmtId="47" fontId="0" fillId="0" borderId="69" xfId="0" applyNumberFormat="1" applyFill="1" applyBorder="1" applyAlignment="1" applyProtection="1">
      <alignment horizontal="center"/>
      <protection locked="0"/>
    </xf>
    <xf numFmtId="47" fontId="0" fillId="0" borderId="49" xfId="0" applyNumberFormat="1" applyFill="1" applyBorder="1" applyAlignment="1">
      <alignment horizontal="right"/>
    </xf>
    <xf numFmtId="47" fontId="0" fillId="0" borderId="70" xfId="0" applyNumberFormat="1" applyFill="1" applyBorder="1" applyAlignment="1" applyProtection="1">
      <alignment horizontal="center"/>
      <protection locked="0"/>
    </xf>
    <xf numFmtId="47" fontId="0" fillId="0" borderId="37" xfId="0" applyNumberFormat="1" applyFill="1" applyBorder="1" applyAlignment="1" applyProtection="1">
      <alignment horizontal="center"/>
      <protection locked="0"/>
    </xf>
    <xf numFmtId="0" fontId="0" fillId="0" borderId="11" xfId="0" applyFill="1" applyBorder="1"/>
    <xf numFmtId="0" fontId="7" fillId="0" borderId="9" xfId="1" applyFont="1" applyFill="1" applyBorder="1" applyAlignment="1">
      <alignment horizontal="center"/>
    </xf>
    <xf numFmtId="0" fontId="6" fillId="0" borderId="35" xfId="1" applyFont="1" applyFill="1" applyBorder="1" applyAlignment="1" applyProtection="1">
      <alignment horizontal="center" vertical="center"/>
      <protection locked="0"/>
    </xf>
    <xf numFmtId="0" fontId="6" fillId="0" borderId="22" xfId="1" applyFont="1" applyFill="1" applyBorder="1" applyProtection="1">
      <protection locked="0"/>
    </xf>
    <xf numFmtId="20" fontId="6" fillId="0" borderId="17" xfId="1" applyNumberFormat="1" applyFont="1" applyFill="1" applyBorder="1" applyAlignment="1" applyProtection="1">
      <alignment horizontal="center" vertical="center"/>
      <protection locked="0"/>
    </xf>
    <xf numFmtId="20" fontId="3" fillId="0" borderId="8" xfId="0" applyNumberFormat="1" applyFont="1" applyFill="1" applyBorder="1" applyAlignment="1">
      <alignment horizontal="center"/>
    </xf>
    <xf numFmtId="0" fontId="7" fillId="0" borderId="59" xfId="1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wrapText="1"/>
    </xf>
    <xf numFmtId="0" fontId="3" fillId="0" borderId="43" xfId="0" applyFont="1" applyFill="1" applyBorder="1"/>
    <xf numFmtId="0" fontId="3" fillId="0" borderId="39" xfId="1" applyFont="1" applyFill="1" applyBorder="1"/>
    <xf numFmtId="0" fontId="3" fillId="0" borderId="43" xfId="1" applyFont="1" applyFill="1" applyBorder="1" applyProtection="1">
      <protection locked="0"/>
    </xf>
    <xf numFmtId="0" fontId="3" fillId="0" borderId="60" xfId="1" applyFont="1" applyFill="1" applyBorder="1" applyAlignment="1">
      <alignment horizontal="center"/>
    </xf>
    <xf numFmtId="0" fontId="3" fillId="0" borderId="44" xfId="1" applyFont="1" applyFill="1" applyBorder="1" applyAlignment="1" applyProtection="1">
      <alignment horizontal="center"/>
      <protection locked="0"/>
    </xf>
    <xf numFmtId="0" fontId="6" fillId="0" borderId="37" xfId="1" applyFont="1" applyFill="1" applyBorder="1" applyAlignment="1" applyProtection="1">
      <alignment horizontal="center"/>
      <protection locked="0"/>
    </xf>
    <xf numFmtId="20" fontId="6" fillId="0" borderId="29" xfId="1" applyNumberFormat="1" applyFont="1" applyFill="1" applyBorder="1" applyAlignment="1" applyProtection="1">
      <alignment horizontal="center" vertical="center"/>
      <protection locked="0"/>
    </xf>
    <xf numFmtId="47" fontId="0" fillId="0" borderId="10" xfId="0" applyNumberFormat="1" applyFill="1" applyBorder="1"/>
    <xf numFmtId="47" fontId="0" fillId="0" borderId="25" xfId="0" applyNumberFormat="1" applyFill="1" applyBorder="1"/>
    <xf numFmtId="0" fontId="0" fillId="0" borderId="16" xfId="0" applyFill="1" applyBorder="1"/>
    <xf numFmtId="0" fontId="0" fillId="0" borderId="29" xfId="0" applyFill="1" applyBorder="1"/>
    <xf numFmtId="0" fontId="7" fillId="0" borderId="40" xfId="1" applyFont="1" applyFill="1" applyBorder="1" applyAlignment="1" applyProtection="1">
      <alignment horizontal="center" vertical="center"/>
      <protection locked="0"/>
    </xf>
    <xf numFmtId="0" fontId="3" fillId="0" borderId="30" xfId="1" applyFont="1" applyFill="1" applyBorder="1"/>
    <xf numFmtId="0" fontId="7" fillId="0" borderId="38" xfId="1" applyFont="1" applyFill="1" applyBorder="1" applyProtection="1">
      <protection locked="0"/>
    </xf>
    <xf numFmtId="49" fontId="7" fillId="0" borderId="57" xfId="1" applyNumberFormat="1" applyFont="1" applyFill="1" applyBorder="1" applyAlignment="1">
      <alignment horizontal="left" wrapText="1"/>
    </xf>
    <xf numFmtId="0" fontId="3" fillId="0" borderId="47" xfId="1" applyFont="1" applyFill="1" applyBorder="1" applyProtection="1">
      <protection locked="0"/>
    </xf>
    <xf numFmtId="0" fontId="3" fillId="0" borderId="34" xfId="1" applyFont="1" applyFill="1" applyBorder="1"/>
    <xf numFmtId="0" fontId="3" fillId="0" borderId="42" xfId="1" applyFont="1" applyFill="1" applyBorder="1"/>
    <xf numFmtId="0" fontId="3" fillId="0" borderId="26" xfId="1" applyFont="1" applyFill="1" applyBorder="1"/>
    <xf numFmtId="0" fontId="3" fillId="0" borderId="50" xfId="1" applyFont="1" applyFill="1" applyBorder="1" applyAlignment="1" applyProtection="1">
      <alignment horizontal="center" vertical="center"/>
      <protection locked="0"/>
    </xf>
    <xf numFmtId="20" fontId="3" fillId="0" borderId="36" xfId="1" applyNumberFormat="1" applyFont="1" applyFill="1" applyBorder="1" applyAlignment="1" applyProtection="1">
      <alignment horizontal="center" vertical="center"/>
      <protection locked="0"/>
    </xf>
    <xf numFmtId="0" fontId="3" fillId="0" borderId="44" xfId="1" applyFont="1" applyFill="1" applyBorder="1" applyAlignment="1" applyProtection="1">
      <alignment horizontal="center" vertical="center"/>
      <protection locked="0"/>
    </xf>
    <xf numFmtId="0" fontId="3" fillId="0" borderId="6" xfId="1" applyFont="1" applyFill="1" applyBorder="1" applyAlignment="1">
      <alignment horizontal="center" vertical="center"/>
    </xf>
    <xf numFmtId="0" fontId="3" fillId="0" borderId="41" xfId="1" applyFont="1" applyFill="1" applyBorder="1" applyAlignment="1" applyProtection="1">
      <alignment horizontal="center" vertical="center"/>
      <protection locked="0"/>
    </xf>
    <xf numFmtId="20" fontId="3" fillId="0" borderId="8" xfId="1" applyNumberFormat="1" applyFill="1" applyBorder="1" applyAlignment="1">
      <alignment horizontal="center" vertical="center"/>
    </xf>
    <xf numFmtId="20" fontId="3" fillId="0" borderId="14" xfId="1" applyNumberFormat="1" applyFont="1" applyFill="1" applyBorder="1" applyAlignment="1" applyProtection="1">
      <alignment horizontal="center" vertical="center"/>
      <protection locked="0"/>
    </xf>
    <xf numFmtId="47" fontId="3" fillId="0" borderId="10" xfId="0" applyNumberFormat="1" applyFont="1" applyFill="1" applyBorder="1" applyAlignment="1" applyProtection="1">
      <alignment horizontal="center"/>
      <protection locked="0"/>
    </xf>
    <xf numFmtId="47" fontId="3" fillId="0" borderId="25" xfId="0" applyNumberFormat="1" applyFont="1" applyFill="1" applyBorder="1" applyAlignment="1" applyProtection="1">
      <alignment horizontal="center"/>
      <protection locked="0"/>
    </xf>
    <xf numFmtId="0" fontId="7" fillId="0" borderId="51" xfId="1" applyFont="1" applyFill="1" applyBorder="1" applyAlignment="1">
      <alignment horizontal="right" wrapText="1"/>
    </xf>
    <xf numFmtId="0" fontId="7" fillId="0" borderId="21" xfId="1" applyFont="1" applyFill="1" applyBorder="1"/>
    <xf numFmtId="0" fontId="7" fillId="0" borderId="25" xfId="1" applyFont="1" applyFill="1" applyBorder="1" applyAlignment="1" applyProtection="1">
      <alignment horizontal="right"/>
      <protection locked="0"/>
    </xf>
    <xf numFmtId="0" fontId="7" fillId="0" borderId="23" xfId="1" applyFont="1" applyFill="1" applyBorder="1" applyAlignment="1">
      <alignment horizontal="right" wrapText="1"/>
    </xf>
    <xf numFmtId="0" fontId="7" fillId="0" borderId="11" xfId="1" applyFont="1" applyFill="1" applyBorder="1" applyProtection="1">
      <protection locked="0"/>
    </xf>
    <xf numFmtId="20" fontId="3" fillId="0" borderId="20" xfId="1" applyNumberFormat="1" applyFill="1" applyBorder="1" applyAlignment="1" applyProtection="1">
      <alignment horizontal="center" vertical="center"/>
      <protection locked="0"/>
    </xf>
    <xf numFmtId="20" fontId="7" fillId="0" borderId="20" xfId="1" applyNumberFormat="1" applyFon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>
      <alignment horizontal="center" vertical="center" wrapText="1"/>
    </xf>
    <xf numFmtId="0" fontId="3" fillId="0" borderId="2" xfId="1" applyFont="1" applyFill="1" applyBorder="1" applyProtection="1">
      <protection locked="0"/>
    </xf>
    <xf numFmtId="0" fontId="3" fillId="0" borderId="26" xfId="0" applyFont="1" applyFill="1" applyBorder="1"/>
    <xf numFmtId="0" fontId="7" fillId="0" borderId="25" xfId="1" applyFont="1" applyFill="1" applyBorder="1" applyProtection="1">
      <protection locked="0"/>
    </xf>
    <xf numFmtId="0" fontId="3" fillId="0" borderId="25" xfId="1" applyFont="1" applyFill="1" applyBorder="1" applyAlignment="1" applyProtection="1">
      <alignment horizontal="center" vertical="center"/>
      <protection locked="0"/>
    </xf>
    <xf numFmtId="0" fontId="3" fillId="0" borderId="57" xfId="1" applyFont="1" applyFill="1" applyBorder="1" applyAlignment="1" applyProtection="1">
      <alignment horizontal="center" vertical="center"/>
      <protection locked="0"/>
    </xf>
    <xf numFmtId="0" fontId="3" fillId="0" borderId="37" xfId="0" applyFont="1" applyFill="1" applyBorder="1" applyAlignment="1">
      <alignment horizontal="center"/>
    </xf>
    <xf numFmtId="20" fontId="3" fillId="0" borderId="8" xfId="0" applyNumberFormat="1" applyFont="1" applyFill="1" applyBorder="1" applyAlignment="1">
      <alignment horizontal="center" vertical="center"/>
    </xf>
    <xf numFmtId="20" fontId="3" fillId="0" borderId="48" xfId="1" applyNumberFormat="1" applyFill="1" applyBorder="1" applyAlignment="1" applyProtection="1">
      <alignment horizontal="center"/>
      <protection locked="0"/>
    </xf>
    <xf numFmtId="20" fontId="3" fillId="0" borderId="32" xfId="1" applyNumberFormat="1" applyFont="1" applyFill="1" applyBorder="1" applyAlignment="1" applyProtection="1">
      <alignment horizontal="center"/>
      <protection locked="0"/>
    </xf>
    <xf numFmtId="47" fontId="3" fillId="0" borderId="54" xfId="0" applyNumberFormat="1" applyFont="1" applyFill="1" applyBorder="1" applyAlignment="1" applyProtection="1">
      <alignment horizontal="center"/>
      <protection locked="0"/>
    </xf>
    <xf numFmtId="47" fontId="0" fillId="0" borderId="58" xfId="0" applyNumberFormat="1" applyFill="1" applyBorder="1" applyAlignment="1" applyProtection="1">
      <alignment horizontal="center"/>
      <protection locked="0"/>
    </xf>
    <xf numFmtId="0" fontId="0" fillId="0" borderId="63" xfId="0" applyBorder="1" applyAlignment="1">
      <alignment horizontal="center" vertical="center" wrapText="1"/>
    </xf>
    <xf numFmtId="0" fontId="0" fillId="0" borderId="64" xfId="0" applyBorder="1" applyAlignment="1"/>
    <xf numFmtId="0" fontId="2" fillId="0" borderId="15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53" xfId="0" applyBorder="1" applyAlignment="1">
      <alignment horizontal="center"/>
    </xf>
    <xf numFmtId="0" fontId="0" fillId="0" borderId="53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164" fontId="0" fillId="0" borderId="17" xfId="0" applyNumberFormat="1" applyBorder="1" applyAlignment="1">
      <alignment horizontal="center" vertical="center" wrapText="1"/>
    </xf>
    <xf numFmtId="164" fontId="0" fillId="0" borderId="53" xfId="0" applyNumberFormat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67" xfId="0" applyBorder="1" applyAlignment="1"/>
    <xf numFmtId="0" fontId="0" fillId="0" borderId="51" xfId="0" applyBorder="1" applyAlignment="1">
      <alignment horizontal="center" vertical="center" wrapText="1"/>
    </xf>
    <xf numFmtId="0" fontId="0" fillId="0" borderId="58" xfId="0" applyBorder="1" applyAlignment="1">
      <alignment horizontal="center"/>
    </xf>
    <xf numFmtId="0" fontId="0" fillId="0" borderId="66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68" xfId="0" applyBorder="1" applyAlignment="1"/>
    <xf numFmtId="0" fontId="0" fillId="0" borderId="66" xfId="0" applyBorder="1" applyAlignment="1">
      <alignment horizontal="center"/>
    </xf>
    <xf numFmtId="0" fontId="0" fillId="0" borderId="58" xfId="0" applyBorder="1" applyAlignment="1"/>
    <xf numFmtId="164" fontId="0" fillId="0" borderId="55" xfId="0" applyNumberFormat="1" applyBorder="1" applyAlignment="1">
      <alignment horizontal="center" vertical="center" wrapText="1"/>
    </xf>
    <xf numFmtId="164" fontId="0" fillId="0" borderId="67" xfId="0" applyNumberForma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53" xfId="0" applyBorder="1" applyAlignment="1"/>
    <xf numFmtId="0" fontId="1" fillId="0" borderId="56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8" xfId="0" applyFont="1" applyBorder="1" applyAlignment="1"/>
    <xf numFmtId="0" fontId="5" fillId="0" borderId="56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67" xfId="0" applyFont="1" applyBorder="1" applyAlignment="1"/>
    <xf numFmtId="0" fontId="0" fillId="0" borderId="35" xfId="0" applyBorder="1" applyAlignment="1">
      <alignment horizontal="center" vertical="center" wrapText="1"/>
    </xf>
    <xf numFmtId="0" fontId="0" fillId="0" borderId="66" xfId="0" applyBorder="1" applyAlignment="1"/>
    <xf numFmtId="0" fontId="0" fillId="0" borderId="53" xfId="0" applyBorder="1" applyAlignment="1">
      <alignment horizontal="center" vertical="center"/>
    </xf>
    <xf numFmtId="0" fontId="0" fillId="0" borderId="64" xfId="0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37"/>
  <sheetViews>
    <sheetView tabSelected="1" zoomScaleNormal="100" zoomScaleSheetLayoutView="75" workbookViewId="0">
      <pane xSplit="3" ySplit="6" topLeftCell="D7" activePane="bottomRight" state="frozen"/>
      <selection activeCell="U16" sqref="U16"/>
      <selection pane="topRight" activeCell="U16" sqref="U16"/>
      <selection pane="bottomLeft" activeCell="U16" sqref="U16"/>
      <selection pane="bottomRight" activeCell="C20" sqref="C20"/>
    </sheetView>
  </sheetViews>
  <sheetFormatPr defaultRowHeight="12.75"/>
  <cols>
    <col min="1" max="1" width="5.42578125" hidden="1" customWidth="1"/>
    <col min="2" max="2" width="5.42578125" style="60" customWidth="1"/>
    <col min="3" max="3" width="24.42578125" customWidth="1"/>
    <col min="4" max="4" width="13.28515625" customWidth="1"/>
    <col min="5" max="6" width="7.28515625" style="3" customWidth="1"/>
    <col min="7" max="7" width="12.140625" customWidth="1"/>
    <col min="8" max="8" width="10.7109375" customWidth="1"/>
    <col min="9" max="10" width="7.28515625" customWidth="1"/>
    <col min="11" max="11" width="7.28515625" hidden="1" customWidth="1"/>
    <col min="12" max="12" width="7.28515625" customWidth="1"/>
    <col min="13" max="13" width="7.5703125" customWidth="1"/>
    <col min="14" max="14" width="7.28515625" hidden="1" customWidth="1"/>
    <col min="15" max="15" width="25.7109375" bestFit="1" customWidth="1"/>
    <col min="16" max="16" width="12.140625" style="1" customWidth="1"/>
    <col min="17" max="17" width="6.28515625" customWidth="1"/>
    <col min="19" max="19" width="25.7109375" hidden="1" customWidth="1"/>
    <col min="20" max="20" width="12.7109375" hidden="1" customWidth="1"/>
  </cols>
  <sheetData>
    <row r="1" spans="1:31">
      <c r="D1" s="11">
        <v>42637</v>
      </c>
      <c r="E1" s="87"/>
      <c r="F1" s="87"/>
      <c r="G1" s="12"/>
      <c r="P1" s="4"/>
    </row>
    <row r="2" spans="1:31" ht="13.5" thickBot="1">
      <c r="R2" s="13"/>
    </row>
    <row r="3" spans="1:31" s="3" customFormat="1" ht="25.5" customHeight="1" thickBot="1">
      <c r="A3" s="10"/>
      <c r="B3" s="10"/>
      <c r="C3" s="62" t="s">
        <v>5</v>
      </c>
      <c r="D3" s="371" t="s">
        <v>45</v>
      </c>
      <c r="E3" s="371"/>
      <c r="F3" s="372"/>
      <c r="G3" s="373" t="s">
        <v>46</v>
      </c>
      <c r="H3" s="374"/>
      <c r="I3" s="374"/>
      <c r="J3" s="374"/>
      <c r="K3" s="374"/>
      <c r="L3" s="374"/>
      <c r="M3" s="374"/>
      <c r="N3" s="374"/>
      <c r="O3" s="374"/>
      <c r="P3" s="374"/>
      <c r="Q3" s="375"/>
      <c r="R3" s="14"/>
      <c r="S3" s="14"/>
      <c r="T3" s="14"/>
      <c r="U3" s="14"/>
      <c r="V3" s="14"/>
      <c r="W3" s="14"/>
      <c r="X3" s="14"/>
      <c r="Y3" s="14"/>
      <c r="AE3" s="13"/>
    </row>
    <row r="4" spans="1:31" ht="13.5" thickBot="1">
      <c r="A4" s="26"/>
      <c r="B4" s="61"/>
      <c r="H4" s="5"/>
      <c r="I4" s="5"/>
      <c r="J4" s="5"/>
      <c r="K4" s="5"/>
      <c r="L4" s="5"/>
      <c r="M4" s="5"/>
      <c r="N4" s="5"/>
      <c r="O4" s="5"/>
    </row>
    <row r="5" spans="1:31" s="2" customFormat="1" ht="15" customHeight="1">
      <c r="A5" s="386" t="s">
        <v>4</v>
      </c>
      <c r="B5" s="388" t="s">
        <v>4</v>
      </c>
      <c r="C5" s="379" t="s">
        <v>0</v>
      </c>
      <c r="D5" s="391" t="s">
        <v>1</v>
      </c>
      <c r="E5" s="379" t="s">
        <v>2</v>
      </c>
      <c r="F5" s="376" t="s">
        <v>39</v>
      </c>
      <c r="G5" s="376" t="s">
        <v>40</v>
      </c>
      <c r="H5" s="376" t="s">
        <v>36</v>
      </c>
      <c r="I5" s="381" t="s">
        <v>18</v>
      </c>
      <c r="J5" s="382"/>
      <c r="K5" s="383"/>
      <c r="L5" s="381" t="s">
        <v>19</v>
      </c>
      <c r="M5" s="382"/>
      <c r="N5" s="383"/>
      <c r="O5" s="376" t="s">
        <v>17</v>
      </c>
      <c r="P5" s="384" t="s">
        <v>255</v>
      </c>
      <c r="Q5" s="369" t="s">
        <v>3</v>
      </c>
    </row>
    <row r="6" spans="1:31" s="5" customFormat="1" ht="15" customHeight="1" thickBot="1">
      <c r="A6" s="387"/>
      <c r="B6" s="389"/>
      <c r="C6" s="390"/>
      <c r="D6" s="392"/>
      <c r="E6" s="380"/>
      <c r="F6" s="378"/>
      <c r="G6" s="377"/>
      <c r="H6" s="378"/>
      <c r="I6" s="6" t="s">
        <v>6</v>
      </c>
      <c r="J6" s="7" t="s">
        <v>7</v>
      </c>
      <c r="K6" s="8" t="s">
        <v>20</v>
      </c>
      <c r="L6" s="6" t="s">
        <v>6</v>
      </c>
      <c r="M6" s="7" t="s">
        <v>7</v>
      </c>
      <c r="N6" s="8" t="s">
        <v>20</v>
      </c>
      <c r="O6" s="377"/>
      <c r="P6" s="385"/>
      <c r="Q6" s="370"/>
      <c r="S6" t="s">
        <v>11</v>
      </c>
    </row>
    <row r="7" spans="1:31" s="25" customFormat="1">
      <c r="A7" s="64"/>
      <c r="B7" s="296">
        <v>801</v>
      </c>
      <c r="C7" s="96" t="s">
        <v>103</v>
      </c>
      <c r="D7" s="165" t="s">
        <v>35</v>
      </c>
      <c r="E7" s="90" t="s">
        <v>75</v>
      </c>
      <c r="F7" s="104">
        <v>0.4284722222222222</v>
      </c>
      <c r="G7" s="17"/>
      <c r="H7" s="19"/>
      <c r="I7" s="15">
        <v>1.5960648148148149E-3</v>
      </c>
      <c r="J7" s="53">
        <v>1.5300925925925924E-3</v>
      </c>
      <c r="K7" s="16"/>
      <c r="L7" s="15">
        <v>1.3877314814814813E-3</v>
      </c>
      <c r="M7" s="53">
        <v>1.3553240740740741E-3</v>
      </c>
      <c r="N7" s="17"/>
      <c r="O7" s="70"/>
      <c r="P7" s="23">
        <f t="shared" ref="P7:P15" si="0">IF(OR(H7&gt;TIME(0,30,0),O7&lt;&gt;""),"XXXXX",SUM(G7:N7))</f>
        <v>5.8692129629629624E-3</v>
      </c>
      <c r="Q7" s="71">
        <f t="shared" ref="Q7:Q15" si="1">IF(OR(H7&gt;TIME(0,30,0),O7&lt;&gt;""),"D",RANK(P7,$P$7:$P$36,40))</f>
        <v>1</v>
      </c>
    </row>
    <row r="8" spans="1:31" s="25" customFormat="1">
      <c r="A8" s="64">
        <v>121</v>
      </c>
      <c r="B8" s="314">
        <v>806</v>
      </c>
      <c r="C8" s="97" t="s">
        <v>237</v>
      </c>
      <c r="D8" s="92" t="s">
        <v>25</v>
      </c>
      <c r="E8" s="101" t="s">
        <v>215</v>
      </c>
      <c r="F8" s="106">
        <v>0.43055555555555558</v>
      </c>
      <c r="G8" s="17"/>
      <c r="H8" s="19"/>
      <c r="I8" s="15">
        <v>1.6562499999999997E-3</v>
      </c>
      <c r="J8" s="53">
        <v>1.6932870370370372E-3</v>
      </c>
      <c r="K8" s="16"/>
      <c r="L8" s="15">
        <v>1.4050925925925925E-3</v>
      </c>
      <c r="M8" s="53">
        <v>1.4606481481481482E-3</v>
      </c>
      <c r="N8" s="17"/>
      <c r="O8" s="72"/>
      <c r="P8" s="23">
        <f t="shared" si="0"/>
        <v>6.2152777777777779E-3</v>
      </c>
      <c r="Q8" s="71">
        <f t="shared" si="1"/>
        <v>2</v>
      </c>
    </row>
    <row r="9" spans="1:31" s="25" customFormat="1">
      <c r="A9" s="59"/>
      <c r="B9" s="111">
        <v>800</v>
      </c>
      <c r="C9" s="94" t="s">
        <v>102</v>
      </c>
      <c r="D9" s="134" t="s">
        <v>98</v>
      </c>
      <c r="E9" s="135" t="s">
        <v>96</v>
      </c>
      <c r="F9" s="105">
        <v>0.4284722222222222</v>
      </c>
      <c r="G9" s="17"/>
      <c r="H9" s="19"/>
      <c r="I9" s="15">
        <v>1.7939814814814815E-3</v>
      </c>
      <c r="J9" s="53">
        <v>1.7604166666666669E-3</v>
      </c>
      <c r="K9" s="16"/>
      <c r="L9" s="15">
        <v>1.5891203703703701E-3</v>
      </c>
      <c r="M9" s="53">
        <v>1.4571759259259258E-3</v>
      </c>
      <c r="N9" s="17"/>
      <c r="O9" s="70"/>
      <c r="P9" s="23">
        <f t="shared" si="0"/>
        <v>6.6006944444444446E-3</v>
      </c>
      <c r="Q9" s="71">
        <f t="shared" si="1"/>
        <v>3</v>
      </c>
    </row>
    <row r="10" spans="1:31" s="25" customFormat="1">
      <c r="A10" s="59"/>
      <c r="B10" s="232">
        <v>807</v>
      </c>
      <c r="C10" s="114" t="s">
        <v>243</v>
      </c>
      <c r="D10" s="266" t="s">
        <v>25</v>
      </c>
      <c r="E10" s="315" t="s">
        <v>75</v>
      </c>
      <c r="F10" s="233">
        <v>0.43055555555555558</v>
      </c>
      <c r="G10" s="17"/>
      <c r="H10" s="19"/>
      <c r="I10" s="15">
        <v>1.8252314814814815E-3</v>
      </c>
      <c r="J10" s="53">
        <v>1.7465277777777781E-3</v>
      </c>
      <c r="K10" s="16"/>
      <c r="L10" s="15">
        <v>1.6377314814814815E-3</v>
      </c>
      <c r="M10" s="53">
        <v>1.5219907407407411E-3</v>
      </c>
      <c r="N10" s="17"/>
      <c r="O10" s="72"/>
      <c r="P10" s="23">
        <f t="shared" si="0"/>
        <v>6.7314814814814824E-3</v>
      </c>
      <c r="Q10" s="71">
        <f t="shared" si="1"/>
        <v>4</v>
      </c>
    </row>
    <row r="11" spans="1:31" s="25" customFormat="1">
      <c r="A11" s="59"/>
      <c r="B11" s="232">
        <v>804</v>
      </c>
      <c r="C11" s="114" t="s">
        <v>192</v>
      </c>
      <c r="D11" s="93" t="s">
        <v>193</v>
      </c>
      <c r="E11" s="100" t="s">
        <v>99</v>
      </c>
      <c r="F11" s="107">
        <v>0.42986111111111108</v>
      </c>
      <c r="G11" s="17"/>
      <c r="H11" s="19">
        <v>6.9444444444444447E-4</v>
      </c>
      <c r="I11" s="15">
        <v>1.8946759259259262E-3</v>
      </c>
      <c r="J11" s="53">
        <v>1.8333333333333335E-3</v>
      </c>
      <c r="K11" s="16"/>
      <c r="L11" s="15">
        <v>1.5567129629629629E-3</v>
      </c>
      <c r="M11" s="53">
        <v>1.5717592592592591E-3</v>
      </c>
      <c r="N11" s="17"/>
      <c r="O11" s="70"/>
      <c r="P11" s="23">
        <f t="shared" si="0"/>
        <v>7.5509259259259262E-3</v>
      </c>
      <c r="Q11" s="71">
        <f t="shared" si="1"/>
        <v>5</v>
      </c>
    </row>
    <row r="12" spans="1:31" s="25" customFormat="1">
      <c r="A12" s="59"/>
      <c r="B12" s="232">
        <v>802</v>
      </c>
      <c r="C12" s="114" t="s">
        <v>104</v>
      </c>
      <c r="D12" s="93" t="s">
        <v>105</v>
      </c>
      <c r="E12" s="238" t="s">
        <v>106</v>
      </c>
      <c r="F12" s="107">
        <v>0.4291666666666667</v>
      </c>
      <c r="G12" s="17"/>
      <c r="H12" s="19">
        <v>3.472222222222222E-3</v>
      </c>
      <c r="I12" s="15">
        <v>1.8310185185185185E-3</v>
      </c>
      <c r="J12" s="53">
        <v>1.9074074074074074E-3</v>
      </c>
      <c r="K12" s="16"/>
      <c r="L12" s="15">
        <v>1.5902777777777779E-3</v>
      </c>
      <c r="M12" s="53">
        <v>1.5486111111111111E-3</v>
      </c>
      <c r="N12" s="17"/>
      <c r="O12" s="70"/>
      <c r="P12" s="23">
        <f t="shared" si="0"/>
        <v>1.0349537037037037E-2</v>
      </c>
      <c r="Q12" s="71">
        <f t="shared" si="1"/>
        <v>6</v>
      </c>
    </row>
    <row r="13" spans="1:31" s="25" customFormat="1">
      <c r="A13" s="66"/>
      <c r="B13" s="170">
        <v>803</v>
      </c>
      <c r="C13" s="94" t="s">
        <v>124</v>
      </c>
      <c r="D13" s="136" t="s">
        <v>125</v>
      </c>
      <c r="E13" s="135" t="s">
        <v>99</v>
      </c>
      <c r="F13" s="108">
        <v>0.4291666666666667</v>
      </c>
      <c r="G13" s="22"/>
      <c r="H13" s="50"/>
      <c r="I13" s="256">
        <v>1.5729166666666667E-3</v>
      </c>
      <c r="J13" s="52"/>
      <c r="K13" s="34"/>
      <c r="L13" s="33">
        <v>1.3761574074074075E-3</v>
      </c>
      <c r="M13" s="81"/>
      <c r="N13" s="34"/>
      <c r="O13" s="277" t="s">
        <v>17</v>
      </c>
      <c r="P13" s="273" t="str">
        <f t="shared" si="0"/>
        <v>XXXXX</v>
      </c>
      <c r="Q13" s="24" t="str">
        <f t="shared" si="1"/>
        <v>D</v>
      </c>
    </row>
    <row r="14" spans="1:31" s="25" customFormat="1">
      <c r="A14" s="65"/>
      <c r="B14" s="267">
        <v>805</v>
      </c>
      <c r="C14" s="94" t="s">
        <v>194</v>
      </c>
      <c r="D14" s="268" t="s">
        <v>35</v>
      </c>
      <c r="E14" s="100" t="s">
        <v>106</v>
      </c>
      <c r="F14" s="270">
        <v>0.42986111111111108</v>
      </c>
      <c r="G14" s="18"/>
      <c r="H14" s="272"/>
      <c r="I14" s="276">
        <v>2.2858796296296295E-3</v>
      </c>
      <c r="J14" s="278"/>
      <c r="K14" s="252"/>
      <c r="L14" s="52"/>
      <c r="M14" s="52"/>
      <c r="N14" s="259"/>
      <c r="O14" s="72" t="s">
        <v>17</v>
      </c>
      <c r="P14" s="273" t="str">
        <f t="shared" si="0"/>
        <v>XXXXX</v>
      </c>
      <c r="Q14" s="71" t="str">
        <f t="shared" si="1"/>
        <v>D</v>
      </c>
      <c r="S14" s="25" t="s">
        <v>14</v>
      </c>
      <c r="T14" s="25" t="s">
        <v>26</v>
      </c>
    </row>
    <row r="15" spans="1:31" s="25" customFormat="1">
      <c r="A15" s="65"/>
      <c r="B15" s="267">
        <v>808</v>
      </c>
      <c r="C15" s="94" t="s">
        <v>246</v>
      </c>
      <c r="D15" s="268" t="s">
        <v>25</v>
      </c>
      <c r="E15" s="100" t="s">
        <v>75</v>
      </c>
      <c r="F15" s="270">
        <v>0.42777777777777781</v>
      </c>
      <c r="G15" s="22"/>
      <c r="H15" s="272"/>
      <c r="I15" s="256">
        <v>1.9247685185185184E-3</v>
      </c>
      <c r="J15" s="261"/>
      <c r="K15" s="252"/>
      <c r="L15" s="52">
        <v>1.6469907407407407E-3</v>
      </c>
      <c r="M15" s="52"/>
      <c r="N15" s="259"/>
      <c r="O15" s="72" t="s">
        <v>17</v>
      </c>
      <c r="P15" s="273" t="str">
        <f t="shared" si="0"/>
        <v>XXXXX</v>
      </c>
      <c r="Q15" s="24" t="str">
        <f t="shared" si="1"/>
        <v>D</v>
      </c>
      <c r="S15" s="25" t="s">
        <v>16</v>
      </c>
      <c r="T15" s="25" t="s">
        <v>35</v>
      </c>
    </row>
    <row r="16" spans="1:31" s="25" customFormat="1">
      <c r="A16" s="65"/>
      <c r="B16" s="267"/>
      <c r="C16" s="94"/>
      <c r="D16" s="268"/>
      <c r="E16" s="100"/>
      <c r="F16" s="270"/>
      <c r="G16" s="22"/>
      <c r="H16" s="272"/>
      <c r="I16" s="256"/>
      <c r="J16" s="261"/>
      <c r="K16" s="252"/>
      <c r="L16" s="52"/>
      <c r="M16" s="52"/>
      <c r="N16" s="259"/>
      <c r="O16" s="72"/>
      <c r="P16" s="73"/>
      <c r="Q16" s="24"/>
      <c r="T16" s="25" t="s">
        <v>25</v>
      </c>
    </row>
    <row r="17" spans="1:20" s="25" customFormat="1" ht="13.5" thickBot="1">
      <c r="A17" s="67"/>
      <c r="B17" s="279"/>
      <c r="C17" s="280"/>
      <c r="D17" s="281"/>
      <c r="E17" s="269"/>
      <c r="F17" s="282"/>
      <c r="G17" s="271"/>
      <c r="H17" s="283"/>
      <c r="I17" s="177"/>
      <c r="J17" s="176"/>
      <c r="K17" s="284"/>
      <c r="L17" s="285"/>
      <c r="M17" s="285"/>
      <c r="N17" s="260"/>
      <c r="O17" s="274"/>
      <c r="P17" s="286"/>
      <c r="Q17" s="275"/>
      <c r="T17" s="25" t="s">
        <v>21</v>
      </c>
    </row>
    <row r="18" spans="1:20" s="25" customFormat="1">
      <c r="A18" s="65"/>
      <c r="B18" s="40"/>
      <c r="C18" s="40"/>
      <c r="D18" s="40"/>
      <c r="E18" s="40"/>
      <c r="F18" s="40"/>
      <c r="G18" s="34"/>
      <c r="H18" s="193"/>
      <c r="I18" s="34"/>
      <c r="J18" s="34"/>
      <c r="K18" s="34"/>
      <c r="L18" s="34"/>
      <c r="M18" s="34"/>
      <c r="N18" s="34"/>
      <c r="O18" s="132"/>
      <c r="P18" s="175"/>
      <c r="Q18" s="188"/>
    </row>
    <row r="19" spans="1:20" s="25" customFormat="1">
      <c r="A19" s="65"/>
      <c r="B19" s="230"/>
      <c r="C19" s="202"/>
      <c r="D19" s="202"/>
      <c r="E19" s="203"/>
      <c r="F19" s="234"/>
      <c r="G19" s="34"/>
      <c r="H19" s="193"/>
      <c r="I19" s="34"/>
      <c r="J19" s="34"/>
      <c r="K19" s="34"/>
      <c r="L19" s="34"/>
      <c r="M19" s="34"/>
      <c r="N19" s="34"/>
      <c r="O19" s="40"/>
      <c r="P19" s="175"/>
      <c r="Q19" s="188"/>
    </row>
    <row r="20" spans="1:20" s="25" customFormat="1">
      <c r="A20" s="65"/>
      <c r="B20" s="230"/>
      <c r="C20" s="97"/>
      <c r="D20" s="222"/>
      <c r="E20" s="231"/>
      <c r="F20" s="234"/>
      <c r="G20" s="34"/>
      <c r="H20" s="193"/>
      <c r="I20" s="34"/>
      <c r="J20" s="34"/>
      <c r="K20" s="34"/>
      <c r="L20" s="34"/>
      <c r="M20" s="34"/>
      <c r="N20" s="34"/>
      <c r="O20" s="40"/>
      <c r="P20" s="175"/>
      <c r="Q20" s="188"/>
    </row>
    <row r="21" spans="1:20" s="25" customFormat="1">
      <c r="A21" s="65"/>
      <c r="B21" s="230"/>
      <c r="C21" s="97"/>
      <c r="D21" s="222"/>
      <c r="E21" s="231"/>
      <c r="F21" s="234"/>
      <c r="G21" s="34"/>
      <c r="H21" s="193"/>
      <c r="I21" s="34"/>
      <c r="J21" s="34"/>
      <c r="K21" s="34"/>
      <c r="L21" s="34"/>
      <c r="M21" s="34"/>
      <c r="N21" s="34"/>
      <c r="O21" s="40"/>
      <c r="P21" s="175"/>
      <c r="Q21" s="188"/>
    </row>
    <row r="22" spans="1:20" s="25" customFormat="1">
      <c r="A22" s="65"/>
      <c r="B22" s="230"/>
      <c r="C22" s="97"/>
      <c r="D22" s="222"/>
      <c r="E22" s="231"/>
      <c r="F22" s="234"/>
      <c r="G22" s="34"/>
      <c r="H22" s="193"/>
      <c r="I22" s="34"/>
      <c r="J22" s="34"/>
      <c r="K22" s="34"/>
      <c r="L22" s="34"/>
      <c r="M22" s="34"/>
      <c r="N22" s="34"/>
      <c r="O22" s="40"/>
      <c r="P22" s="175"/>
      <c r="Q22" s="188"/>
    </row>
    <row r="23" spans="1:20" s="25" customFormat="1">
      <c r="A23" s="65"/>
      <c r="B23" s="230"/>
      <c r="C23" s="97"/>
      <c r="D23" s="222"/>
      <c r="E23" s="231"/>
      <c r="F23" s="234"/>
      <c r="G23" s="34"/>
      <c r="H23" s="193"/>
      <c r="I23" s="34"/>
      <c r="J23" s="34"/>
      <c r="K23" s="34"/>
      <c r="L23" s="34"/>
      <c r="M23" s="34"/>
      <c r="N23" s="34"/>
      <c r="O23" s="40"/>
      <c r="P23" s="175"/>
      <c r="Q23" s="188"/>
    </row>
    <row r="24" spans="1:20" s="25" customFormat="1">
      <c r="A24" s="65"/>
      <c r="B24" s="230"/>
      <c r="C24" s="97"/>
      <c r="D24" s="222"/>
      <c r="E24" s="231"/>
      <c r="F24" s="234"/>
      <c r="G24" s="34"/>
      <c r="H24" s="193"/>
      <c r="I24" s="34"/>
      <c r="J24" s="34"/>
      <c r="K24" s="34"/>
      <c r="L24" s="34"/>
      <c r="M24" s="34"/>
      <c r="N24" s="34"/>
      <c r="O24" s="132"/>
      <c r="P24" s="175"/>
      <c r="Q24" s="188"/>
    </row>
    <row r="25" spans="1:20" s="25" customFormat="1">
      <c r="A25" s="65"/>
      <c r="B25" s="230"/>
      <c r="C25" s="97"/>
      <c r="D25" s="222"/>
      <c r="E25" s="231"/>
      <c r="F25" s="235"/>
      <c r="G25" s="34"/>
      <c r="H25" s="193"/>
      <c r="I25" s="34"/>
      <c r="J25" s="34"/>
      <c r="K25" s="34"/>
      <c r="L25" s="34"/>
      <c r="M25" s="34"/>
      <c r="N25" s="34"/>
      <c r="O25" s="132"/>
      <c r="P25" s="175"/>
      <c r="Q25" s="188"/>
    </row>
    <row r="26" spans="1:20" s="25" customFormat="1">
      <c r="A26" s="65"/>
      <c r="B26" s="230"/>
      <c r="C26" s="97"/>
      <c r="D26" s="222"/>
      <c r="E26" s="231"/>
      <c r="F26" s="235"/>
      <c r="G26" s="34"/>
      <c r="H26" s="193"/>
      <c r="I26" s="34"/>
      <c r="J26" s="34"/>
      <c r="K26" s="34"/>
      <c r="L26" s="34"/>
      <c r="M26" s="34"/>
      <c r="N26" s="34"/>
      <c r="O26" s="132"/>
      <c r="P26" s="175"/>
      <c r="Q26" s="188"/>
    </row>
    <row r="27" spans="1:20" s="25" customFormat="1">
      <c r="A27" s="65"/>
      <c r="B27" s="230"/>
      <c r="C27" s="97"/>
      <c r="D27" s="222"/>
      <c r="E27" s="231"/>
      <c r="F27" s="196"/>
      <c r="G27" s="34"/>
      <c r="H27" s="193"/>
      <c r="I27" s="34"/>
      <c r="J27" s="34"/>
      <c r="K27" s="34"/>
      <c r="L27" s="34"/>
      <c r="M27" s="34"/>
      <c r="N27" s="34"/>
      <c r="O27" s="132"/>
      <c r="P27" s="175"/>
      <c r="Q27" s="188"/>
    </row>
    <row r="28" spans="1:20" s="25" customFormat="1">
      <c r="A28" s="65"/>
      <c r="B28" s="230"/>
      <c r="C28" s="97"/>
      <c r="D28" s="222"/>
      <c r="E28" s="231"/>
      <c r="F28" s="236"/>
      <c r="G28" s="34"/>
      <c r="H28" s="193"/>
      <c r="I28" s="34"/>
      <c r="J28" s="34"/>
      <c r="K28" s="34"/>
      <c r="L28" s="34"/>
      <c r="M28" s="34"/>
      <c r="N28" s="34"/>
      <c r="O28" s="132"/>
      <c r="P28" s="175"/>
      <c r="Q28" s="188"/>
    </row>
    <row r="29" spans="1:20" s="25" customFormat="1">
      <c r="A29" s="65"/>
      <c r="B29" s="230"/>
      <c r="C29" s="97"/>
      <c r="D29" s="222"/>
      <c r="E29" s="231"/>
      <c r="F29" s="196"/>
      <c r="G29" s="34"/>
      <c r="H29" s="193"/>
      <c r="I29" s="34"/>
      <c r="J29" s="34"/>
      <c r="K29" s="34"/>
      <c r="L29" s="34"/>
      <c r="M29" s="34"/>
      <c r="N29" s="34"/>
      <c r="O29" s="132"/>
      <c r="P29" s="175"/>
      <c r="Q29" s="188"/>
    </row>
    <row r="30" spans="1:20" s="25" customFormat="1">
      <c r="A30" s="65"/>
      <c r="B30" s="230"/>
      <c r="C30" s="97"/>
      <c r="D30" s="222"/>
      <c r="E30" s="231"/>
      <c r="F30" s="196"/>
      <c r="G30" s="34"/>
      <c r="H30" s="193"/>
      <c r="I30" s="34"/>
      <c r="J30" s="34"/>
      <c r="K30" s="34"/>
      <c r="L30" s="34"/>
      <c r="M30" s="34"/>
      <c r="N30" s="34"/>
      <c r="O30" s="132"/>
      <c r="P30" s="175"/>
      <c r="Q30" s="188"/>
    </row>
    <row r="31" spans="1:20" s="25" customFormat="1">
      <c r="A31" s="65"/>
      <c r="B31" s="230"/>
      <c r="C31" s="97"/>
      <c r="D31" s="222"/>
      <c r="E31" s="231"/>
      <c r="F31" s="196"/>
      <c r="G31" s="34"/>
      <c r="H31" s="193"/>
      <c r="I31" s="34"/>
      <c r="J31" s="34"/>
      <c r="K31" s="34"/>
      <c r="L31" s="34"/>
      <c r="M31" s="34"/>
      <c r="N31" s="34"/>
      <c r="O31" s="132"/>
      <c r="P31" s="175"/>
      <c r="Q31" s="188"/>
    </row>
    <row r="32" spans="1:20" s="25" customFormat="1">
      <c r="A32" s="65"/>
      <c r="B32" s="230"/>
      <c r="C32" s="97"/>
      <c r="D32" s="222"/>
      <c r="E32" s="231"/>
      <c r="F32" s="196"/>
      <c r="G32" s="34"/>
      <c r="H32" s="193"/>
      <c r="I32" s="34"/>
      <c r="J32" s="34"/>
      <c r="K32" s="34"/>
      <c r="L32" s="34"/>
      <c r="M32" s="34"/>
      <c r="N32" s="34"/>
      <c r="O32" s="132"/>
      <c r="P32" s="175"/>
      <c r="Q32" s="188"/>
    </row>
    <row r="33" spans="2:17">
      <c r="B33" s="230"/>
      <c r="C33" s="97"/>
      <c r="D33" s="222"/>
      <c r="E33" s="231"/>
      <c r="F33" s="196"/>
      <c r="G33" s="34"/>
      <c r="H33" s="193"/>
      <c r="I33" s="34"/>
      <c r="J33" s="34"/>
      <c r="K33" s="34"/>
      <c r="L33" s="34"/>
      <c r="M33" s="34"/>
      <c r="N33" s="34"/>
      <c r="O33" s="132"/>
      <c r="P33" s="175"/>
      <c r="Q33" s="188"/>
    </row>
    <row r="34" spans="2:17">
      <c r="B34" s="230"/>
      <c r="C34" s="97"/>
      <c r="D34" s="222"/>
      <c r="E34" s="231"/>
      <c r="F34" s="196"/>
      <c r="G34" s="34"/>
      <c r="H34" s="193"/>
      <c r="I34" s="34"/>
      <c r="J34" s="34"/>
      <c r="K34" s="34"/>
      <c r="L34" s="34"/>
      <c r="M34" s="34"/>
      <c r="N34" s="34"/>
      <c r="O34" s="132"/>
      <c r="P34" s="175"/>
      <c r="Q34" s="188"/>
    </row>
    <row r="35" spans="2:17">
      <c r="B35" s="230"/>
      <c r="C35" s="97"/>
      <c r="D35" s="222"/>
      <c r="E35" s="231"/>
      <c r="F35" s="196"/>
      <c r="G35" s="34"/>
      <c r="H35" s="193"/>
      <c r="I35" s="34"/>
      <c r="J35" s="34"/>
      <c r="K35" s="34"/>
      <c r="L35" s="34"/>
      <c r="M35" s="34"/>
      <c r="N35" s="34"/>
      <c r="O35" s="132"/>
      <c r="P35" s="175"/>
      <c r="Q35" s="188"/>
    </row>
    <row r="36" spans="2:17">
      <c r="B36" s="40"/>
      <c r="C36" s="97"/>
      <c r="D36" s="222"/>
      <c r="E36" s="231"/>
      <c r="F36" s="196"/>
      <c r="G36" s="34"/>
      <c r="H36" s="193"/>
      <c r="I36" s="34"/>
      <c r="J36" s="34"/>
      <c r="K36" s="34"/>
      <c r="L36" s="34"/>
      <c r="M36" s="34"/>
      <c r="N36" s="34"/>
      <c r="O36" s="132"/>
      <c r="P36" s="175"/>
      <c r="Q36" s="188"/>
    </row>
    <row r="37" spans="2:17">
      <c r="C37" s="97"/>
    </row>
  </sheetData>
  <sortState ref="B7:Q15">
    <sortCondition ref="Q7:Q15"/>
  </sortState>
  <dataConsolidate/>
  <mergeCells count="15">
    <mergeCell ref="A5:A6"/>
    <mergeCell ref="B5:B6"/>
    <mergeCell ref="C5:C6"/>
    <mergeCell ref="D5:D6"/>
    <mergeCell ref="O5:O6"/>
    <mergeCell ref="Q5:Q6"/>
    <mergeCell ref="D3:F3"/>
    <mergeCell ref="G3:Q3"/>
    <mergeCell ref="G5:G6"/>
    <mergeCell ref="H5:H6"/>
    <mergeCell ref="E5:E6"/>
    <mergeCell ref="F5:F6"/>
    <mergeCell ref="I5:K5"/>
    <mergeCell ref="L5:N5"/>
    <mergeCell ref="P5:P6"/>
  </mergeCells>
  <phoneticPr fontId="0" type="noConversion"/>
  <dataValidations count="3">
    <dataValidation type="list" errorStyle="warning" allowBlank="1" showInputMessage="1" showErrorMessage="1" errorTitle="Chybné zadání" error="Vyber ze seznamu značku motocyklu. V případě, že se značka v seznamu nenachází kontaktujte autora programu." sqref="D22:D36 D19:D20">
      <formula1>$S$12:$S$25</formula1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8:D17">
      <formula1>$S$9:$S$22</formula1>
    </dataValidation>
    <dataValidation type="time" errorStyle="warning" allowBlank="1" showInputMessage="1" showErrorMessage="1" errorTitle="Chybné zadání" error="Zadej čas ve tvaru mm:ss,0 !!!" sqref="G7:N36">
      <formula1>0</formula1>
      <formula2>0.0416666666666667</formula2>
    </dataValidation>
  </dataValidations>
  <pageMargins left="0.39370078740157483" right="0.39370078740157483" top="0.39370078740157483" bottom="0.39370078740157483" header="0" footer="0"/>
  <pageSetup paperSize="9" scale="92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23"/>
  <sheetViews>
    <sheetView zoomScaleNormal="100" zoomScaleSheetLayoutView="75" workbookViewId="0">
      <pane xSplit="3" ySplit="6" topLeftCell="D7" activePane="bottomRight" state="frozen"/>
      <selection activeCell="U16" sqref="U16"/>
      <selection pane="topRight" activeCell="U16" sqref="U16"/>
      <selection pane="bottomLeft" activeCell="U16" sqref="U16"/>
      <selection pane="bottomRight" activeCell="E21" sqref="E21"/>
    </sheetView>
  </sheetViews>
  <sheetFormatPr defaultRowHeight="12.75"/>
  <cols>
    <col min="1" max="1" width="5.42578125" hidden="1" customWidth="1"/>
    <col min="2" max="2" width="5.42578125" style="60" customWidth="1"/>
    <col min="3" max="3" width="24.42578125" customWidth="1"/>
    <col min="4" max="4" width="13.28515625" customWidth="1"/>
    <col min="5" max="6" width="7.28515625" style="3" customWidth="1"/>
    <col min="7" max="7" width="12.140625" customWidth="1"/>
    <col min="8" max="8" width="10.7109375" customWidth="1"/>
    <col min="9" max="10" width="7.28515625" customWidth="1"/>
    <col min="11" max="11" width="7.28515625" hidden="1" customWidth="1"/>
    <col min="12" max="12" width="7.28515625" customWidth="1"/>
    <col min="13" max="13" width="7.5703125" customWidth="1"/>
    <col min="14" max="14" width="7.28515625" hidden="1" customWidth="1"/>
    <col min="15" max="15" width="25.7109375" bestFit="1" customWidth="1"/>
    <col min="16" max="16" width="12.140625" style="1" customWidth="1"/>
    <col min="17" max="17" width="6.28515625" customWidth="1"/>
    <col min="19" max="19" width="25.7109375" hidden="1" customWidth="1"/>
    <col min="20" max="20" width="12.7109375" hidden="1" customWidth="1"/>
  </cols>
  <sheetData>
    <row r="1" spans="1:31">
      <c r="D1" s="11">
        <v>42637</v>
      </c>
      <c r="E1" s="87"/>
      <c r="F1" s="87"/>
      <c r="G1" s="12"/>
      <c r="P1" s="4"/>
    </row>
    <row r="2" spans="1:31" ht="13.5" thickBot="1">
      <c r="R2" s="13"/>
    </row>
    <row r="3" spans="1:31" s="3" customFormat="1" ht="25.5" customHeight="1" thickBot="1">
      <c r="A3" s="10"/>
      <c r="B3" s="10"/>
      <c r="C3" s="62" t="s">
        <v>5</v>
      </c>
      <c r="D3" s="371" t="s">
        <v>43</v>
      </c>
      <c r="E3" s="371"/>
      <c r="F3" s="371"/>
      <c r="G3" s="373" t="s">
        <v>38</v>
      </c>
      <c r="H3" s="374"/>
      <c r="I3" s="374"/>
      <c r="J3" s="374"/>
      <c r="K3" s="374"/>
      <c r="L3" s="374"/>
      <c r="M3" s="374"/>
      <c r="N3" s="374"/>
      <c r="O3" s="374"/>
      <c r="P3" s="374"/>
      <c r="Q3" s="375"/>
      <c r="R3" s="14"/>
      <c r="S3" s="14"/>
      <c r="T3" s="14"/>
      <c r="U3" s="14"/>
      <c r="V3" s="14"/>
      <c r="W3" s="14"/>
      <c r="X3" s="14"/>
      <c r="Y3" s="14"/>
      <c r="AE3" s="13"/>
    </row>
    <row r="4" spans="1:31" ht="13.5" thickBot="1">
      <c r="A4" s="26"/>
      <c r="B4" s="61"/>
      <c r="H4" s="5"/>
      <c r="I4" s="5"/>
      <c r="J4" s="5"/>
      <c r="K4" s="5"/>
      <c r="L4" s="5"/>
      <c r="M4" s="5"/>
      <c r="N4" s="5"/>
      <c r="O4" s="5"/>
    </row>
    <row r="5" spans="1:31" s="2" customFormat="1" ht="15" customHeight="1">
      <c r="A5" s="386" t="s">
        <v>4</v>
      </c>
      <c r="B5" s="388" t="s">
        <v>4</v>
      </c>
      <c r="C5" s="379" t="s">
        <v>0</v>
      </c>
      <c r="D5" s="391" t="s">
        <v>1</v>
      </c>
      <c r="E5" s="379" t="s">
        <v>2</v>
      </c>
      <c r="F5" s="376" t="s">
        <v>39</v>
      </c>
      <c r="G5" s="376" t="s">
        <v>40</v>
      </c>
      <c r="H5" s="376" t="s">
        <v>36</v>
      </c>
      <c r="I5" s="381" t="s">
        <v>18</v>
      </c>
      <c r="J5" s="382"/>
      <c r="K5" s="383"/>
      <c r="L5" s="381" t="s">
        <v>19</v>
      </c>
      <c r="M5" s="382"/>
      <c r="N5" s="383"/>
      <c r="O5" s="376" t="s">
        <v>17</v>
      </c>
      <c r="P5" s="384" t="s">
        <v>255</v>
      </c>
      <c r="Q5" s="369" t="s">
        <v>3</v>
      </c>
    </row>
    <row r="6" spans="1:31" s="5" customFormat="1" ht="15" customHeight="1" thickBot="1">
      <c r="A6" s="387"/>
      <c r="B6" s="389"/>
      <c r="C6" s="390"/>
      <c r="D6" s="392"/>
      <c r="E6" s="380"/>
      <c r="F6" s="378"/>
      <c r="G6" s="377"/>
      <c r="H6" s="378"/>
      <c r="I6" s="6" t="s">
        <v>6</v>
      </c>
      <c r="J6" s="7" t="s">
        <v>7</v>
      </c>
      <c r="K6" s="8" t="s">
        <v>20</v>
      </c>
      <c r="L6" s="6" t="s">
        <v>6</v>
      </c>
      <c r="M6" s="7" t="s">
        <v>7</v>
      </c>
      <c r="N6" s="8" t="s">
        <v>20</v>
      </c>
      <c r="O6" s="377"/>
      <c r="P6" s="385"/>
      <c r="Q6" s="370"/>
      <c r="S6" t="s">
        <v>11</v>
      </c>
    </row>
    <row r="7" spans="1:31" s="25" customFormat="1">
      <c r="A7" s="64"/>
      <c r="B7" s="296">
        <v>708</v>
      </c>
      <c r="C7" s="91" t="s">
        <v>136</v>
      </c>
      <c r="D7" s="316" t="s">
        <v>101</v>
      </c>
      <c r="E7" s="101" t="s">
        <v>59</v>
      </c>
      <c r="F7" s="317">
        <v>0.43263888888888885</v>
      </c>
      <c r="G7" s="38"/>
      <c r="H7" s="19"/>
      <c r="I7" s="15">
        <v>1.3530092592592593E-3</v>
      </c>
      <c r="J7" s="53">
        <v>1.3738425925925925E-3</v>
      </c>
      <c r="K7" s="16"/>
      <c r="L7" s="15">
        <v>1.1979166666666668E-3</v>
      </c>
      <c r="M7" s="53">
        <v>1.1967592592592592E-3</v>
      </c>
      <c r="N7" s="17"/>
      <c r="O7" s="70"/>
      <c r="P7" s="23">
        <f t="shared" ref="P7:P15" si="0">IF(OR(H7&gt;TIME(0,30,0),O7&lt;&gt;""),"XXXXX",SUM(G7:N7))</f>
        <v>5.1215277777777778E-3</v>
      </c>
      <c r="Q7" s="71">
        <f t="shared" ref="Q7:Q15" si="1">IF(OR(H7&gt;TIME(0,30,0),O7&lt;&gt;""),"D",RANK(P7,$P$7:$P$23,40))</f>
        <v>1</v>
      </c>
    </row>
    <row r="8" spans="1:31" s="25" customFormat="1">
      <c r="A8" s="64">
        <v>121</v>
      </c>
      <c r="B8" s="314">
        <v>704</v>
      </c>
      <c r="C8" s="91" t="s">
        <v>100</v>
      </c>
      <c r="D8" s="133" t="s">
        <v>25</v>
      </c>
      <c r="E8" s="129" t="s">
        <v>75</v>
      </c>
      <c r="F8" s="140">
        <v>0.43263888888888885</v>
      </c>
      <c r="G8" s="27"/>
      <c r="H8" s="19"/>
      <c r="I8" s="15">
        <v>1.3888888888888889E-3</v>
      </c>
      <c r="J8" s="53">
        <v>1.3715277777777779E-3</v>
      </c>
      <c r="K8" s="16"/>
      <c r="L8" s="15">
        <v>1.179398148148148E-3</v>
      </c>
      <c r="M8" s="53">
        <v>1.2025462962962964E-3</v>
      </c>
      <c r="N8" s="17"/>
      <c r="O8" s="72"/>
      <c r="P8" s="23">
        <f t="shared" si="0"/>
        <v>5.1423611111111114E-3</v>
      </c>
      <c r="Q8" s="71">
        <f t="shared" si="1"/>
        <v>2</v>
      </c>
    </row>
    <row r="9" spans="1:31" s="25" customFormat="1">
      <c r="A9" s="59"/>
      <c r="B9" s="297">
        <v>701</v>
      </c>
      <c r="C9" s="91" t="s">
        <v>97</v>
      </c>
      <c r="D9" s="134" t="s">
        <v>35</v>
      </c>
      <c r="E9" s="145" t="s">
        <v>96</v>
      </c>
      <c r="F9" s="318">
        <v>0.43124999999999997</v>
      </c>
      <c r="G9" s="17"/>
      <c r="H9" s="19"/>
      <c r="I9" s="15">
        <v>1.3715277777777779E-3</v>
      </c>
      <c r="J9" s="53">
        <v>1.4062499999999997E-3</v>
      </c>
      <c r="K9" s="16"/>
      <c r="L9" s="15">
        <v>1.3935185185185188E-3</v>
      </c>
      <c r="M9" s="53">
        <v>1.175925925925926E-3</v>
      </c>
      <c r="N9" s="17"/>
      <c r="O9" s="70"/>
      <c r="P9" s="23">
        <f t="shared" si="0"/>
        <v>5.347222222222222E-3</v>
      </c>
      <c r="Q9" s="71">
        <f t="shared" si="1"/>
        <v>3</v>
      </c>
    </row>
    <row r="10" spans="1:31" s="25" customFormat="1">
      <c r="A10" s="66"/>
      <c r="B10" s="111">
        <v>700</v>
      </c>
      <c r="C10" s="96" t="s">
        <v>95</v>
      </c>
      <c r="D10" s="134" t="s">
        <v>25</v>
      </c>
      <c r="E10" s="129" t="s">
        <v>96</v>
      </c>
      <c r="F10" s="318">
        <v>0.43124999999999997</v>
      </c>
      <c r="G10" s="17"/>
      <c r="H10" s="19"/>
      <c r="I10" s="15">
        <v>1.4618055555555556E-3</v>
      </c>
      <c r="J10" s="53">
        <v>1.4618055555555556E-3</v>
      </c>
      <c r="K10" s="16"/>
      <c r="L10" s="15">
        <v>1.2291666666666668E-3</v>
      </c>
      <c r="M10" s="53">
        <v>1.2326388888888888E-3</v>
      </c>
      <c r="N10" s="17"/>
      <c r="O10" s="70"/>
      <c r="P10" s="23">
        <f t="shared" si="0"/>
        <v>5.3854166666666668E-3</v>
      </c>
      <c r="Q10" s="71">
        <f t="shared" si="1"/>
        <v>4</v>
      </c>
    </row>
    <row r="11" spans="1:31" s="25" customFormat="1">
      <c r="A11" s="65"/>
      <c r="B11" s="111">
        <v>702</v>
      </c>
      <c r="C11" s="97" t="s">
        <v>174</v>
      </c>
      <c r="D11" s="133" t="s">
        <v>25</v>
      </c>
      <c r="E11" s="129" t="s">
        <v>75</v>
      </c>
      <c r="F11" s="139">
        <v>0.43194444444444446</v>
      </c>
      <c r="G11" s="17"/>
      <c r="H11" s="19"/>
      <c r="I11" s="15">
        <v>1.6400462962962963E-3</v>
      </c>
      <c r="J11" s="53">
        <v>1.5428240740740741E-3</v>
      </c>
      <c r="K11" s="16"/>
      <c r="L11" s="15">
        <v>1.3541666666666667E-3</v>
      </c>
      <c r="M11" s="53">
        <v>1.3344907407407409E-3</v>
      </c>
      <c r="N11" s="17"/>
      <c r="O11" s="70"/>
      <c r="P11" s="74">
        <f t="shared" si="0"/>
        <v>5.8715277777777785E-3</v>
      </c>
      <c r="Q11" s="71">
        <f t="shared" si="1"/>
        <v>5</v>
      </c>
      <c r="S11" s="25" t="s">
        <v>14</v>
      </c>
      <c r="T11" s="25" t="s">
        <v>26</v>
      </c>
    </row>
    <row r="12" spans="1:31" s="25" customFormat="1">
      <c r="A12" s="65"/>
      <c r="B12" s="111">
        <v>709</v>
      </c>
      <c r="C12" s="91" t="s">
        <v>159</v>
      </c>
      <c r="D12" s="92" t="s">
        <v>25</v>
      </c>
      <c r="E12" s="101" t="s">
        <v>75</v>
      </c>
      <c r="F12" s="108">
        <v>0.43333333333333335</v>
      </c>
      <c r="G12" s="17"/>
      <c r="H12" s="19"/>
      <c r="I12" s="15">
        <v>1.6122685185185187E-3</v>
      </c>
      <c r="J12" s="53">
        <v>1.5983796296296295E-3</v>
      </c>
      <c r="K12" s="16"/>
      <c r="L12" s="15">
        <v>1.3842592592592593E-3</v>
      </c>
      <c r="M12" s="53">
        <v>1.3622685185185185E-3</v>
      </c>
      <c r="N12" s="17"/>
      <c r="O12" s="70"/>
      <c r="P12" s="23">
        <f t="shared" si="0"/>
        <v>5.9571759259259265E-3</v>
      </c>
      <c r="Q12" s="71">
        <f t="shared" si="1"/>
        <v>6</v>
      </c>
    </row>
    <row r="13" spans="1:31" s="25" customFormat="1">
      <c r="A13" s="65"/>
      <c r="B13" s="232">
        <v>703</v>
      </c>
      <c r="C13" s="99" t="s">
        <v>272</v>
      </c>
      <c r="D13" s="134" t="s">
        <v>25</v>
      </c>
      <c r="E13" s="145" t="s">
        <v>273</v>
      </c>
      <c r="F13" s="149">
        <v>0.43194444444444446</v>
      </c>
      <c r="G13" s="17"/>
      <c r="H13" s="19"/>
      <c r="I13" s="15">
        <v>1.6180555555555557E-3</v>
      </c>
      <c r="J13" s="53">
        <v>1.6111111111111109E-3</v>
      </c>
      <c r="K13" s="16"/>
      <c r="L13" s="15">
        <v>1.3738425925925925E-3</v>
      </c>
      <c r="M13" s="53">
        <v>1.4386574074074076E-3</v>
      </c>
      <c r="N13" s="17"/>
      <c r="O13" s="72"/>
      <c r="P13" s="23">
        <f t="shared" si="0"/>
        <v>6.0416666666666665E-3</v>
      </c>
      <c r="Q13" s="71">
        <f t="shared" si="1"/>
        <v>7</v>
      </c>
    </row>
    <row r="14" spans="1:31" s="25" customFormat="1">
      <c r="A14" s="65"/>
      <c r="B14" s="111">
        <v>710</v>
      </c>
      <c r="C14" s="94" t="s">
        <v>175</v>
      </c>
      <c r="D14" s="93" t="s">
        <v>249</v>
      </c>
      <c r="E14" s="102" t="s">
        <v>106</v>
      </c>
      <c r="F14" s="108">
        <v>0.43333333333333335</v>
      </c>
      <c r="G14" s="17"/>
      <c r="H14" s="19"/>
      <c r="I14" s="15">
        <v>2.1944444444444446E-3</v>
      </c>
      <c r="J14" s="53">
        <v>2.4398148148148148E-3</v>
      </c>
      <c r="K14" s="16"/>
      <c r="L14" s="15">
        <v>1.7870370370370368E-3</v>
      </c>
      <c r="M14" s="53"/>
      <c r="N14" s="17"/>
      <c r="O14" s="72" t="s">
        <v>17</v>
      </c>
      <c r="P14" s="23" t="str">
        <f t="shared" si="0"/>
        <v>XXXXX</v>
      </c>
      <c r="Q14" s="71" t="str">
        <f t="shared" si="1"/>
        <v>D</v>
      </c>
    </row>
    <row r="15" spans="1:31" s="25" customFormat="1">
      <c r="A15" s="65"/>
      <c r="B15" s="111">
        <v>711</v>
      </c>
      <c r="C15" s="94" t="s">
        <v>186</v>
      </c>
      <c r="D15" s="93" t="s">
        <v>25</v>
      </c>
      <c r="E15" s="102" t="s">
        <v>75</v>
      </c>
      <c r="F15" s="107">
        <v>0.43402777777777773</v>
      </c>
      <c r="G15" s="17"/>
      <c r="H15" s="44"/>
      <c r="I15" s="15">
        <v>1.5798611111111111E-3</v>
      </c>
      <c r="J15" s="53"/>
      <c r="K15" s="16"/>
      <c r="L15" s="15"/>
      <c r="M15" s="53"/>
      <c r="N15" s="17"/>
      <c r="O15" s="72" t="s">
        <v>17</v>
      </c>
      <c r="P15" s="23" t="str">
        <f t="shared" si="0"/>
        <v>XXXXX</v>
      </c>
      <c r="Q15" s="71" t="str">
        <f t="shared" si="1"/>
        <v>D</v>
      </c>
    </row>
    <row r="16" spans="1:31" s="25" customFormat="1">
      <c r="A16" s="65"/>
      <c r="B16" s="111"/>
      <c r="C16" s="98"/>
      <c r="D16" s="95"/>
      <c r="E16" s="103"/>
      <c r="F16" s="105"/>
      <c r="G16" s="17"/>
      <c r="H16" s="44"/>
      <c r="I16" s="15"/>
      <c r="J16" s="53"/>
      <c r="K16" s="16"/>
      <c r="L16" s="15"/>
      <c r="M16" s="53"/>
      <c r="N16" s="17"/>
      <c r="O16" s="72"/>
      <c r="P16" s="23"/>
      <c r="Q16" s="71"/>
    </row>
    <row r="17" spans="1:17" s="25" customFormat="1" ht="13.5" thickBot="1">
      <c r="A17" s="65"/>
      <c r="B17" s="131"/>
      <c r="C17" s="94"/>
      <c r="D17" s="93"/>
      <c r="E17" s="102"/>
      <c r="F17" s="140"/>
      <c r="G17" s="156"/>
      <c r="H17" s="224"/>
      <c r="I17" s="158"/>
      <c r="J17" s="159"/>
      <c r="K17" s="160"/>
      <c r="L17" s="158"/>
      <c r="M17" s="159"/>
      <c r="N17" s="35"/>
      <c r="O17" s="152"/>
      <c r="P17" s="171"/>
      <c r="Q17" s="174"/>
    </row>
    <row r="18" spans="1:17" s="25" customFormat="1">
      <c r="A18" s="65"/>
      <c r="B18" s="225"/>
      <c r="C18" s="226"/>
      <c r="D18" s="227"/>
      <c r="E18" s="228"/>
      <c r="F18" s="229"/>
      <c r="G18" s="179"/>
      <c r="H18" s="180"/>
      <c r="I18" s="179"/>
      <c r="J18" s="179"/>
      <c r="K18" s="179"/>
      <c r="L18" s="179"/>
      <c r="M18" s="179"/>
      <c r="N18" s="179"/>
      <c r="O18" s="189"/>
      <c r="P18" s="182"/>
      <c r="Q18" s="183"/>
    </row>
    <row r="19" spans="1:17" s="25" customFormat="1">
      <c r="A19" s="65"/>
      <c r="B19" s="230"/>
      <c r="C19" s="40"/>
      <c r="D19" s="40"/>
      <c r="E19" s="40"/>
      <c r="F19" s="40"/>
      <c r="G19" s="34"/>
      <c r="H19" s="193"/>
      <c r="I19" s="34"/>
      <c r="J19" s="34"/>
      <c r="K19" s="34"/>
      <c r="L19" s="34"/>
      <c r="M19" s="34"/>
      <c r="N19" s="34"/>
      <c r="O19" s="132"/>
      <c r="P19" s="175"/>
      <c r="Q19" s="188"/>
    </row>
    <row r="20" spans="1:17" s="25" customFormat="1">
      <c r="A20" s="65"/>
      <c r="B20" s="230"/>
      <c r="C20" s="40"/>
      <c r="D20" s="40"/>
      <c r="E20" s="40"/>
      <c r="F20" s="40"/>
      <c r="G20" s="34"/>
      <c r="H20" s="193"/>
      <c r="I20" s="34"/>
      <c r="J20" s="34"/>
      <c r="K20" s="34"/>
      <c r="L20" s="34"/>
      <c r="M20" s="34"/>
      <c r="N20" s="34"/>
      <c r="O20" s="132"/>
      <c r="P20" s="175"/>
      <c r="Q20" s="188"/>
    </row>
    <row r="21" spans="1:17" s="25" customFormat="1">
      <c r="A21" s="65"/>
      <c r="B21" s="230"/>
      <c r="C21" s="97"/>
      <c r="D21" s="222"/>
      <c r="E21" s="231"/>
      <c r="F21" s="196"/>
      <c r="G21" s="34"/>
      <c r="H21" s="193"/>
      <c r="I21" s="34"/>
      <c r="J21" s="34"/>
      <c r="K21" s="34"/>
      <c r="L21" s="34"/>
      <c r="M21" s="34"/>
      <c r="N21" s="34"/>
      <c r="O21" s="132"/>
      <c r="P21" s="175"/>
      <c r="Q21" s="188"/>
    </row>
    <row r="22" spans="1:17" s="25" customFormat="1">
      <c r="A22" s="65"/>
      <c r="B22" s="230"/>
      <c r="C22" s="97"/>
      <c r="D22" s="222"/>
      <c r="E22" s="231"/>
      <c r="F22" s="196"/>
      <c r="G22" s="34"/>
      <c r="H22" s="193"/>
      <c r="I22" s="34"/>
      <c r="J22" s="34"/>
      <c r="K22" s="34"/>
      <c r="L22" s="34"/>
      <c r="M22" s="34"/>
      <c r="N22" s="34"/>
      <c r="O22" s="132"/>
      <c r="P22" s="175"/>
      <c r="Q22" s="188"/>
    </row>
    <row r="23" spans="1:17" s="25" customFormat="1">
      <c r="A23" s="65"/>
      <c r="B23" s="40"/>
      <c r="C23" s="97"/>
      <c r="D23" s="222"/>
      <c r="E23" s="231"/>
      <c r="F23" s="196"/>
      <c r="G23" s="34"/>
      <c r="H23" s="193"/>
      <c r="I23" s="34"/>
      <c r="J23" s="34"/>
      <c r="K23" s="34"/>
      <c r="L23" s="34"/>
      <c r="M23" s="34"/>
      <c r="N23" s="34"/>
      <c r="O23" s="132"/>
      <c r="P23" s="175"/>
      <c r="Q23" s="188"/>
    </row>
  </sheetData>
  <sortState ref="B7:Q15">
    <sortCondition ref="Q7:Q15"/>
  </sortState>
  <dataConsolidate/>
  <mergeCells count="15">
    <mergeCell ref="P5:P6"/>
    <mergeCell ref="Q5:Q6"/>
    <mergeCell ref="D3:F3"/>
    <mergeCell ref="G3:Q3"/>
    <mergeCell ref="G5:G6"/>
    <mergeCell ref="H5:H6"/>
    <mergeCell ref="E5:E6"/>
    <mergeCell ref="F5:F6"/>
    <mergeCell ref="I5:K5"/>
    <mergeCell ref="L5:N5"/>
    <mergeCell ref="A5:A6"/>
    <mergeCell ref="B5:B6"/>
    <mergeCell ref="C5:C6"/>
    <mergeCell ref="D5:D6"/>
    <mergeCell ref="O5:O6"/>
  </mergeCells>
  <phoneticPr fontId="0" type="noConversion"/>
  <dataValidations count="3">
    <dataValidation type="list" errorStyle="warning" allowBlank="1" showInputMessage="1" showErrorMessage="1" errorTitle="Chybné zadání" error="Vyber ze seznamu značku motocyklu. V případě, že se značka v seznamu nenachází kontaktujte autora programu." sqref="D21:D23 D18">
      <formula1>$S$9:$S$16</formula1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8:D9 D12:D17">
      <formula1>$S$9:$S$18</formula1>
    </dataValidation>
    <dataValidation type="time" errorStyle="warning" allowBlank="1" showInputMessage="1" showErrorMessage="1" errorTitle="Chybné zadání" error="Zadej čas ve tvaru mm:ss,0 !!!" sqref="G7:N23">
      <formula1>0</formula1>
      <formula2>0.0416666666666667</formula2>
    </dataValidation>
  </dataValidations>
  <pageMargins left="0.39370078740157483" right="0.39370078740157483" top="0.39370078740157483" bottom="0.39370078740157483" header="0" footer="0"/>
  <pageSetup paperSize="9" scale="9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45"/>
  <sheetViews>
    <sheetView zoomScaleNormal="100" zoomScaleSheetLayoutView="75" workbookViewId="0">
      <pane xSplit="3" ySplit="6" topLeftCell="D7" activePane="bottomRight" state="frozen"/>
      <selection activeCell="U16" sqref="U16"/>
      <selection pane="topRight" activeCell="U16" sqref="U16"/>
      <selection pane="bottomLeft" activeCell="U16" sqref="U16"/>
      <selection pane="bottomRight" activeCell="G10" sqref="G10"/>
    </sheetView>
  </sheetViews>
  <sheetFormatPr defaultRowHeight="12.75"/>
  <cols>
    <col min="1" max="1" width="5.42578125" hidden="1" customWidth="1"/>
    <col min="2" max="2" width="5.42578125" style="60" customWidth="1"/>
    <col min="3" max="3" width="24.42578125" customWidth="1"/>
    <col min="4" max="4" width="13.28515625" customWidth="1"/>
    <col min="5" max="5" width="7.28515625" style="60" customWidth="1"/>
    <col min="6" max="6" width="7.28515625" style="3" customWidth="1"/>
    <col min="7" max="7" width="12.140625" customWidth="1"/>
    <col min="8" max="8" width="10.7109375" customWidth="1"/>
    <col min="9" max="10" width="7.28515625" customWidth="1"/>
    <col min="11" max="11" width="7.28515625" hidden="1" customWidth="1"/>
    <col min="12" max="12" width="7.28515625" customWidth="1"/>
    <col min="13" max="13" width="7.5703125" customWidth="1"/>
    <col min="14" max="14" width="7.28515625" hidden="1" customWidth="1"/>
    <col min="15" max="15" width="25.7109375" bestFit="1" customWidth="1"/>
    <col min="16" max="16" width="12.140625" style="1" customWidth="1"/>
    <col min="17" max="17" width="6.28515625" customWidth="1"/>
    <col min="19" max="19" width="25.7109375" hidden="1" customWidth="1"/>
    <col min="20" max="20" width="12.7109375" hidden="1" customWidth="1"/>
  </cols>
  <sheetData>
    <row r="1" spans="1:31">
      <c r="D1" s="11">
        <v>42637</v>
      </c>
      <c r="E1" s="89"/>
      <c r="F1" s="87"/>
      <c r="G1" s="12"/>
      <c r="P1" s="4"/>
    </row>
    <row r="2" spans="1:31" ht="13.5" thickBot="1">
      <c r="R2" s="13"/>
    </row>
    <row r="3" spans="1:31" s="3" customFormat="1" ht="25.5" customHeight="1" thickBot="1">
      <c r="A3" s="10"/>
      <c r="B3" s="10"/>
      <c r="C3" s="62" t="s">
        <v>5</v>
      </c>
      <c r="D3" s="371" t="s">
        <v>34</v>
      </c>
      <c r="E3" s="371"/>
      <c r="F3" s="372"/>
      <c r="G3" s="373" t="s">
        <v>256</v>
      </c>
      <c r="H3" s="374"/>
      <c r="I3" s="374"/>
      <c r="J3" s="374"/>
      <c r="K3" s="374"/>
      <c r="L3" s="374"/>
      <c r="M3" s="374"/>
      <c r="N3" s="374"/>
      <c r="O3" s="374"/>
      <c r="P3" s="374"/>
      <c r="Q3" s="375"/>
      <c r="R3" s="14"/>
      <c r="S3" s="14"/>
      <c r="T3" s="14"/>
      <c r="U3" s="14"/>
      <c r="V3" s="14"/>
      <c r="W3" s="14"/>
      <c r="X3" s="14"/>
      <c r="Y3" s="14"/>
      <c r="AE3" s="13"/>
    </row>
    <row r="4" spans="1:31" ht="13.5" thickBot="1">
      <c r="A4" s="26"/>
      <c r="B4" s="61"/>
      <c r="H4" s="5"/>
      <c r="I4" s="5"/>
      <c r="J4" s="5"/>
      <c r="K4" s="5"/>
      <c r="L4" s="5"/>
      <c r="M4" s="5"/>
      <c r="N4" s="5"/>
      <c r="O4" s="5"/>
    </row>
    <row r="5" spans="1:31" s="2" customFormat="1" ht="15" customHeight="1">
      <c r="A5" s="386" t="s">
        <v>4</v>
      </c>
      <c r="B5" s="388" t="s">
        <v>4</v>
      </c>
      <c r="C5" s="379" t="s">
        <v>0</v>
      </c>
      <c r="D5" s="391" t="s">
        <v>1</v>
      </c>
      <c r="E5" s="379" t="s">
        <v>2</v>
      </c>
      <c r="F5" s="376" t="s">
        <v>39</v>
      </c>
      <c r="G5" s="376" t="s">
        <v>40</v>
      </c>
      <c r="H5" s="376" t="s">
        <v>36</v>
      </c>
      <c r="I5" s="381" t="s">
        <v>18</v>
      </c>
      <c r="J5" s="382"/>
      <c r="K5" s="383"/>
      <c r="L5" s="381" t="s">
        <v>19</v>
      </c>
      <c r="M5" s="382"/>
      <c r="N5" s="383"/>
      <c r="O5" s="376" t="s">
        <v>17</v>
      </c>
      <c r="P5" s="384" t="s">
        <v>255</v>
      </c>
      <c r="Q5" s="369" t="s">
        <v>3</v>
      </c>
    </row>
    <row r="6" spans="1:31" s="5" customFormat="1" ht="15" customHeight="1" thickBot="1">
      <c r="A6" s="387"/>
      <c r="B6" s="389"/>
      <c r="C6" s="390"/>
      <c r="D6" s="392"/>
      <c r="E6" s="393"/>
      <c r="F6" s="378"/>
      <c r="G6" s="377"/>
      <c r="H6" s="378"/>
      <c r="I6" s="6" t="s">
        <v>6</v>
      </c>
      <c r="J6" s="7" t="s">
        <v>7</v>
      </c>
      <c r="K6" s="8" t="s">
        <v>20</v>
      </c>
      <c r="L6" s="6" t="s">
        <v>6</v>
      </c>
      <c r="M6" s="7" t="s">
        <v>7</v>
      </c>
      <c r="N6" s="8" t="s">
        <v>20</v>
      </c>
      <c r="O6" s="377"/>
      <c r="P6" s="385"/>
      <c r="Q6" s="370"/>
      <c r="S6" t="s">
        <v>11</v>
      </c>
    </row>
    <row r="7" spans="1:31" s="25" customFormat="1">
      <c r="A7" s="63">
        <v>360</v>
      </c>
      <c r="B7" s="319">
        <v>604</v>
      </c>
      <c r="C7" s="91" t="s">
        <v>88</v>
      </c>
      <c r="D7" s="93" t="s">
        <v>85</v>
      </c>
      <c r="E7" s="110" t="s">
        <v>89</v>
      </c>
      <c r="F7" s="328">
        <v>0.43541666666666662</v>
      </c>
      <c r="G7" s="17"/>
      <c r="H7" s="19"/>
      <c r="I7" s="37">
        <v>1.3564814814814813E-3</v>
      </c>
      <c r="J7" s="49">
        <v>1.3506944444444445E-3</v>
      </c>
      <c r="K7" s="38"/>
      <c r="L7" s="37">
        <v>1.179398148148148E-3</v>
      </c>
      <c r="M7" s="49">
        <v>1.1666666666666668E-3</v>
      </c>
      <c r="N7" s="38"/>
      <c r="O7" s="332"/>
      <c r="P7" s="36">
        <f t="shared" ref="P7:P29" si="0">IF(OR(H7&gt;TIME(0,30,0),O7&lt;&gt;""),"XXXXX",SUM(G7:N7))</f>
        <v>5.0532407407407401E-3</v>
      </c>
      <c r="Q7" s="71">
        <f t="shared" ref="Q7:Q29" si="1">IF(OR(H7&gt;TIME(0,30,0),O7&lt;&gt;""),"D",RANK(P7,$P$7:$P$35,40))</f>
        <v>1</v>
      </c>
      <c r="S7" s="25" t="s">
        <v>15</v>
      </c>
      <c r="T7" s="25" t="s">
        <v>22</v>
      </c>
    </row>
    <row r="8" spans="1:31" s="25" customFormat="1">
      <c r="A8" s="64"/>
      <c r="B8" s="297">
        <v>605</v>
      </c>
      <c r="C8" s="97" t="s">
        <v>90</v>
      </c>
      <c r="D8" s="92" t="s">
        <v>37</v>
      </c>
      <c r="E8" s="327" t="s">
        <v>47</v>
      </c>
      <c r="F8" s="106">
        <v>0.43611111111111112</v>
      </c>
      <c r="G8" s="17"/>
      <c r="H8" s="19"/>
      <c r="I8" s="15">
        <v>1.3622685185185185E-3</v>
      </c>
      <c r="J8" s="53">
        <v>1.3946759259259259E-3</v>
      </c>
      <c r="K8" s="16"/>
      <c r="L8" s="15">
        <v>1.2060185185185186E-3</v>
      </c>
      <c r="M8" s="53">
        <v>1.1851851851851852E-3</v>
      </c>
      <c r="N8" s="17"/>
      <c r="O8" s="70"/>
      <c r="P8" s="23">
        <f t="shared" si="0"/>
        <v>5.1481481481481482E-3</v>
      </c>
      <c r="Q8" s="71">
        <f t="shared" si="1"/>
        <v>2</v>
      </c>
    </row>
    <row r="9" spans="1:31" s="25" customFormat="1">
      <c r="A9" s="64"/>
      <c r="B9" s="297">
        <v>616</v>
      </c>
      <c r="C9" s="91" t="s">
        <v>173</v>
      </c>
      <c r="D9" s="92" t="s">
        <v>27</v>
      </c>
      <c r="E9" s="327" t="s">
        <v>47</v>
      </c>
      <c r="F9" s="105">
        <v>0.43958333333333338</v>
      </c>
      <c r="G9" s="17"/>
      <c r="H9" s="19"/>
      <c r="I9" s="15">
        <v>1.4189814814814814E-3</v>
      </c>
      <c r="J9" s="53">
        <v>1.4317129629629628E-3</v>
      </c>
      <c r="K9" s="16"/>
      <c r="L9" s="15">
        <v>1.2280092592592592E-3</v>
      </c>
      <c r="M9" s="53">
        <v>1.2175925925925926E-3</v>
      </c>
      <c r="N9" s="17"/>
      <c r="O9" s="70"/>
      <c r="P9" s="23">
        <f t="shared" si="0"/>
        <v>5.2962962962962955E-3</v>
      </c>
      <c r="Q9" s="71">
        <f t="shared" si="1"/>
        <v>3</v>
      </c>
    </row>
    <row r="10" spans="1:31" s="25" customFormat="1">
      <c r="A10" s="64"/>
      <c r="B10" s="111">
        <v>614</v>
      </c>
      <c r="C10" s="97" t="s">
        <v>147</v>
      </c>
      <c r="D10" s="93" t="s">
        <v>27</v>
      </c>
      <c r="E10" s="110" t="s">
        <v>47</v>
      </c>
      <c r="F10" s="105">
        <v>0.43888888888888888</v>
      </c>
      <c r="G10" s="17"/>
      <c r="H10" s="19"/>
      <c r="I10" s="15">
        <v>1.4467592592592594E-3</v>
      </c>
      <c r="J10" s="53">
        <v>1.4247685185185186E-3</v>
      </c>
      <c r="K10" s="16"/>
      <c r="L10" s="15">
        <v>1.2476851851851852E-3</v>
      </c>
      <c r="M10" s="53">
        <v>1.2395833333333334E-3</v>
      </c>
      <c r="N10" s="17"/>
      <c r="O10" s="70"/>
      <c r="P10" s="23">
        <f t="shared" si="0"/>
        <v>5.3587962962962973E-3</v>
      </c>
      <c r="Q10" s="71">
        <f t="shared" si="1"/>
        <v>4</v>
      </c>
    </row>
    <row r="11" spans="1:31" s="25" customFormat="1">
      <c r="A11" s="64">
        <v>121</v>
      </c>
      <c r="B11" s="111">
        <v>618</v>
      </c>
      <c r="C11" s="94" t="s">
        <v>212</v>
      </c>
      <c r="D11" s="93" t="s">
        <v>87</v>
      </c>
      <c r="E11" s="112" t="s">
        <v>213</v>
      </c>
      <c r="F11" s="105">
        <v>0.44027777777777777</v>
      </c>
      <c r="G11" s="17"/>
      <c r="H11" s="19"/>
      <c r="I11" s="15">
        <v>1.4872685185185186E-3</v>
      </c>
      <c r="J11" s="53">
        <v>1.4282407407407406E-3</v>
      </c>
      <c r="K11" s="16"/>
      <c r="L11" s="15">
        <v>1.2638888888888888E-3</v>
      </c>
      <c r="M11" s="53">
        <v>1.258101851851852E-3</v>
      </c>
      <c r="N11" s="17"/>
      <c r="O11" s="70"/>
      <c r="P11" s="23">
        <f t="shared" si="0"/>
        <v>5.4375000000000005E-3</v>
      </c>
      <c r="Q11" s="71">
        <f t="shared" si="1"/>
        <v>5</v>
      </c>
    </row>
    <row r="12" spans="1:31" s="25" customFormat="1">
      <c r="A12" s="59"/>
      <c r="B12" s="111">
        <v>612</v>
      </c>
      <c r="C12" s="91" t="s">
        <v>265</v>
      </c>
      <c r="D12" s="93" t="s">
        <v>28</v>
      </c>
      <c r="E12" s="110" t="s">
        <v>53</v>
      </c>
      <c r="F12" s="105">
        <v>0.4381944444444445</v>
      </c>
      <c r="G12" s="17"/>
      <c r="H12" s="19"/>
      <c r="I12" s="15">
        <v>1.4803240740740742E-3</v>
      </c>
      <c r="J12" s="53">
        <v>1.423611111111111E-3</v>
      </c>
      <c r="K12" s="16"/>
      <c r="L12" s="15">
        <v>1.2708333333333335E-3</v>
      </c>
      <c r="M12" s="53">
        <v>1.3020833333333333E-3</v>
      </c>
      <c r="N12" s="17"/>
      <c r="O12" s="70"/>
      <c r="P12" s="23">
        <f t="shared" si="0"/>
        <v>5.4768518518518517E-3</v>
      </c>
      <c r="Q12" s="71">
        <f t="shared" si="1"/>
        <v>6</v>
      </c>
    </row>
    <row r="13" spans="1:31" s="25" customFormat="1">
      <c r="A13" s="65">
        <v>677</v>
      </c>
      <c r="B13" s="111">
        <v>620</v>
      </c>
      <c r="C13" s="114" t="s">
        <v>274</v>
      </c>
      <c r="D13" s="150" t="s">
        <v>275</v>
      </c>
      <c r="E13" s="151" t="s">
        <v>75</v>
      </c>
      <c r="F13" s="105">
        <v>0.44097222222222227</v>
      </c>
      <c r="G13" s="17"/>
      <c r="H13" s="19"/>
      <c r="I13" s="15">
        <v>1.5162037037037036E-3</v>
      </c>
      <c r="J13" s="53">
        <v>1.4837962962962964E-3</v>
      </c>
      <c r="K13" s="16"/>
      <c r="L13" s="15">
        <v>1.3159722222222221E-3</v>
      </c>
      <c r="M13" s="53">
        <v>1.269675925925926E-3</v>
      </c>
      <c r="N13" s="17"/>
      <c r="O13" s="70"/>
      <c r="P13" s="23">
        <f t="shared" si="0"/>
        <v>5.5856481481481477E-3</v>
      </c>
      <c r="Q13" s="71">
        <f t="shared" si="1"/>
        <v>7</v>
      </c>
    </row>
    <row r="14" spans="1:31" s="25" customFormat="1">
      <c r="A14" s="65"/>
      <c r="B14" s="298">
        <v>611</v>
      </c>
      <c r="C14" s="114" t="s">
        <v>258</v>
      </c>
      <c r="D14" s="150" t="s">
        <v>23</v>
      </c>
      <c r="E14" s="151" t="s">
        <v>53</v>
      </c>
      <c r="F14" s="109">
        <v>0.42152777777777778</v>
      </c>
      <c r="G14" s="17"/>
      <c r="H14" s="19"/>
      <c r="I14" s="15">
        <v>1.5000000000000002E-3</v>
      </c>
      <c r="J14" s="53">
        <v>1.4976851851851852E-3</v>
      </c>
      <c r="K14" s="16"/>
      <c r="L14" s="15">
        <v>1.3506944444444445E-3</v>
      </c>
      <c r="M14" s="53">
        <v>1.25E-3</v>
      </c>
      <c r="N14" s="17"/>
      <c r="O14" s="70"/>
      <c r="P14" s="23">
        <f t="shared" si="0"/>
        <v>5.5983796296296302E-3</v>
      </c>
      <c r="Q14" s="71">
        <f t="shared" si="1"/>
        <v>8</v>
      </c>
    </row>
    <row r="15" spans="1:31" s="25" customFormat="1">
      <c r="A15" s="65"/>
      <c r="B15" s="131">
        <v>615</v>
      </c>
      <c r="C15" s="114" t="s">
        <v>148</v>
      </c>
      <c r="D15" s="150" t="s">
        <v>23</v>
      </c>
      <c r="E15" s="151" t="s">
        <v>47</v>
      </c>
      <c r="F15" s="117">
        <v>0.43888888888888888</v>
      </c>
      <c r="G15" s="22"/>
      <c r="H15" s="47"/>
      <c r="I15" s="20">
        <v>1.4907407407407406E-3</v>
      </c>
      <c r="J15" s="52">
        <v>1.5393518518518519E-3</v>
      </c>
      <c r="K15" s="21"/>
      <c r="L15" s="20">
        <v>1.3113425925925925E-3</v>
      </c>
      <c r="M15" s="52">
        <v>1.3009259259259259E-3</v>
      </c>
      <c r="N15" s="35"/>
      <c r="O15" s="82"/>
      <c r="P15" s="23">
        <f t="shared" si="0"/>
        <v>5.642361111111111E-3</v>
      </c>
      <c r="Q15" s="71">
        <f t="shared" si="1"/>
        <v>9</v>
      </c>
    </row>
    <row r="16" spans="1:31" s="25" customFormat="1">
      <c r="A16" s="65"/>
      <c r="B16" s="131">
        <v>613</v>
      </c>
      <c r="C16" s="91" t="s">
        <v>141</v>
      </c>
      <c r="D16" s="265" t="s">
        <v>27</v>
      </c>
      <c r="E16" s="112" t="s">
        <v>56</v>
      </c>
      <c r="F16" s="117">
        <v>0.4381944444444445</v>
      </c>
      <c r="G16" s="22"/>
      <c r="H16" s="47"/>
      <c r="I16" s="20">
        <v>1.5023148148148148E-3</v>
      </c>
      <c r="J16" s="52">
        <v>1.5381944444444445E-3</v>
      </c>
      <c r="K16" s="21"/>
      <c r="L16" s="20">
        <v>1.3159722222222221E-3</v>
      </c>
      <c r="M16" s="52">
        <v>1.3611111111111109E-3</v>
      </c>
      <c r="N16" s="35"/>
      <c r="O16" s="82"/>
      <c r="P16" s="23">
        <f t="shared" si="0"/>
        <v>5.7175925925925918E-3</v>
      </c>
      <c r="Q16" s="71">
        <f t="shared" si="1"/>
        <v>10</v>
      </c>
    </row>
    <row r="17" spans="1:17" s="25" customFormat="1">
      <c r="A17" s="65"/>
      <c r="B17" s="232">
        <v>603</v>
      </c>
      <c r="C17" s="99" t="s">
        <v>86</v>
      </c>
      <c r="D17" s="323" t="s">
        <v>87</v>
      </c>
      <c r="E17" s="325" t="s">
        <v>59</v>
      </c>
      <c r="F17" s="149">
        <v>0.43541666666666662</v>
      </c>
      <c r="G17" s="22"/>
      <c r="H17" s="47"/>
      <c r="I17" s="20">
        <v>1.5023148148148148E-3</v>
      </c>
      <c r="J17" s="52">
        <v>1.4293981481481482E-3</v>
      </c>
      <c r="K17" s="21"/>
      <c r="L17" s="20">
        <v>1.5266203703703702E-3</v>
      </c>
      <c r="M17" s="52">
        <v>1.2893518518518519E-3</v>
      </c>
      <c r="N17" s="35"/>
      <c r="O17" s="82"/>
      <c r="P17" s="23">
        <f t="shared" si="0"/>
        <v>5.7476851851851855E-3</v>
      </c>
      <c r="Q17" s="71">
        <f t="shared" si="1"/>
        <v>11</v>
      </c>
    </row>
    <row r="18" spans="1:17" s="25" customFormat="1">
      <c r="A18" s="65"/>
      <c r="B18" s="131">
        <v>608</v>
      </c>
      <c r="C18" s="114" t="s">
        <v>93</v>
      </c>
      <c r="D18" s="150" t="s">
        <v>37</v>
      </c>
      <c r="E18" s="151" t="s">
        <v>56</v>
      </c>
      <c r="F18" s="117">
        <v>0.4368055555555555</v>
      </c>
      <c r="G18" s="22"/>
      <c r="H18" s="47"/>
      <c r="I18" s="20">
        <v>1.6064814814814815E-3</v>
      </c>
      <c r="J18" s="52">
        <v>1.5138888888888891E-3</v>
      </c>
      <c r="K18" s="21"/>
      <c r="L18" s="20">
        <v>1.3275462962962963E-3</v>
      </c>
      <c r="M18" s="52">
        <v>1.3113425925925925E-3</v>
      </c>
      <c r="N18" s="35"/>
      <c r="O18" s="82"/>
      <c r="P18" s="23">
        <f t="shared" si="0"/>
        <v>5.7592592592592591E-3</v>
      </c>
      <c r="Q18" s="71">
        <f t="shared" si="1"/>
        <v>12</v>
      </c>
    </row>
    <row r="19" spans="1:17" s="25" customFormat="1">
      <c r="A19" s="65"/>
      <c r="B19" s="131">
        <v>602</v>
      </c>
      <c r="C19" s="114" t="s">
        <v>84</v>
      </c>
      <c r="D19" s="324" t="s">
        <v>85</v>
      </c>
      <c r="E19" s="326" t="s">
        <v>59</v>
      </c>
      <c r="F19" s="149">
        <v>0.43402777777777773</v>
      </c>
      <c r="G19" s="22"/>
      <c r="H19" s="47"/>
      <c r="I19" s="20">
        <v>1.5729166666666667E-3</v>
      </c>
      <c r="J19" s="52">
        <v>1.5462962962962963E-3</v>
      </c>
      <c r="K19" s="21"/>
      <c r="L19" s="20">
        <v>1.3229166666666665E-3</v>
      </c>
      <c r="M19" s="52">
        <v>1.3414351851851851E-3</v>
      </c>
      <c r="N19" s="35"/>
      <c r="O19" s="82"/>
      <c r="P19" s="23">
        <f t="shared" si="0"/>
        <v>5.7835648148148143E-3</v>
      </c>
      <c r="Q19" s="71">
        <f t="shared" si="1"/>
        <v>13</v>
      </c>
    </row>
    <row r="20" spans="1:17" s="25" customFormat="1">
      <c r="A20" s="65"/>
      <c r="B20" s="131">
        <v>606</v>
      </c>
      <c r="C20" s="114" t="s">
        <v>91</v>
      </c>
      <c r="D20" s="150" t="s">
        <v>58</v>
      </c>
      <c r="E20" s="151" t="s">
        <v>47</v>
      </c>
      <c r="F20" s="108">
        <v>0.43611111111111112</v>
      </c>
      <c r="G20" s="22"/>
      <c r="H20" s="47"/>
      <c r="I20" s="20">
        <v>1.5810185185185187E-3</v>
      </c>
      <c r="J20" s="52">
        <v>1.5543981481481483E-3</v>
      </c>
      <c r="K20" s="21"/>
      <c r="L20" s="20">
        <v>1.3530092592592593E-3</v>
      </c>
      <c r="M20" s="52">
        <v>1.420138888888889E-3</v>
      </c>
      <c r="N20" s="35"/>
      <c r="O20" s="82"/>
      <c r="P20" s="23">
        <f t="shared" si="0"/>
        <v>5.9085648148148153E-3</v>
      </c>
      <c r="Q20" s="71">
        <f t="shared" si="1"/>
        <v>14</v>
      </c>
    </row>
    <row r="21" spans="1:17" s="25" customFormat="1">
      <c r="A21" s="65"/>
      <c r="B21" s="131">
        <v>609</v>
      </c>
      <c r="C21" s="114" t="s">
        <v>94</v>
      </c>
      <c r="D21" s="150" t="s">
        <v>22</v>
      </c>
      <c r="E21" s="151" t="s">
        <v>56</v>
      </c>
      <c r="F21" s="117">
        <v>0.4375</v>
      </c>
      <c r="G21" s="22"/>
      <c r="H21" s="47">
        <v>6.9444444444444447E-4</v>
      </c>
      <c r="I21" s="20">
        <v>1.3692129629629629E-3</v>
      </c>
      <c r="J21" s="52">
        <v>1.3993055555555555E-3</v>
      </c>
      <c r="K21" s="21"/>
      <c r="L21" s="20">
        <v>1.2453703703703704E-3</v>
      </c>
      <c r="M21" s="52">
        <v>1.2546296296296296E-3</v>
      </c>
      <c r="N21" s="35"/>
      <c r="O21" s="82"/>
      <c r="P21" s="23">
        <f t="shared" si="0"/>
        <v>5.9629629629629633E-3</v>
      </c>
      <c r="Q21" s="71">
        <f t="shared" si="1"/>
        <v>15</v>
      </c>
    </row>
    <row r="22" spans="1:17" s="25" customFormat="1">
      <c r="A22" s="65"/>
      <c r="B22" s="131">
        <v>607</v>
      </c>
      <c r="C22" s="114" t="s">
        <v>92</v>
      </c>
      <c r="D22" s="150" t="s">
        <v>22</v>
      </c>
      <c r="E22" s="151" t="s">
        <v>56</v>
      </c>
      <c r="F22" s="149">
        <v>0.4368055555555555</v>
      </c>
      <c r="G22" s="22"/>
      <c r="H22" s="47"/>
      <c r="I22" s="20">
        <v>1.5613425925925927E-3</v>
      </c>
      <c r="J22" s="52">
        <v>1.6064814814814815E-3</v>
      </c>
      <c r="K22" s="21"/>
      <c r="L22" s="20">
        <v>1.4409722222222222E-3</v>
      </c>
      <c r="M22" s="52">
        <v>1.4027777777777777E-3</v>
      </c>
      <c r="N22" s="35"/>
      <c r="O22" s="82"/>
      <c r="P22" s="23">
        <f t="shared" si="0"/>
        <v>6.0115740740740746E-3</v>
      </c>
      <c r="Q22" s="71">
        <f t="shared" si="1"/>
        <v>16</v>
      </c>
    </row>
    <row r="23" spans="1:17" s="25" customFormat="1">
      <c r="A23" s="65"/>
      <c r="B23" s="131">
        <v>617</v>
      </c>
      <c r="C23" s="114" t="s">
        <v>203</v>
      </c>
      <c r="D23" s="150" t="s">
        <v>27</v>
      </c>
      <c r="E23" s="151" t="s">
        <v>47</v>
      </c>
      <c r="F23" s="117">
        <v>0.43958333333333338</v>
      </c>
      <c r="G23" s="22"/>
      <c r="H23" s="47"/>
      <c r="I23" s="20">
        <v>1.5925925925925927E-3</v>
      </c>
      <c r="J23" s="52">
        <v>1.5983796296296295E-3</v>
      </c>
      <c r="K23" s="21"/>
      <c r="L23" s="20">
        <v>1.4340277777777778E-3</v>
      </c>
      <c r="M23" s="52">
        <v>1.4120370370370369E-3</v>
      </c>
      <c r="N23" s="35"/>
      <c r="O23" s="82"/>
      <c r="P23" s="23">
        <f t="shared" si="0"/>
        <v>6.0370370370370369E-3</v>
      </c>
      <c r="Q23" s="71">
        <f t="shared" si="1"/>
        <v>17</v>
      </c>
    </row>
    <row r="24" spans="1:17" s="25" customFormat="1">
      <c r="A24" s="65"/>
      <c r="B24" s="320">
        <v>565</v>
      </c>
      <c r="C24" s="162" t="s">
        <v>245</v>
      </c>
      <c r="D24" s="163" t="s">
        <v>27</v>
      </c>
      <c r="E24" s="239" t="s">
        <v>47</v>
      </c>
      <c r="F24" s="117">
        <v>0.46249999999999997</v>
      </c>
      <c r="G24" s="22"/>
      <c r="H24" s="47"/>
      <c r="I24" s="20">
        <v>1.6157407407407407E-3</v>
      </c>
      <c r="J24" s="52">
        <v>1.6562499999999997E-3</v>
      </c>
      <c r="K24" s="21"/>
      <c r="L24" s="20">
        <v>1.3842592592592593E-3</v>
      </c>
      <c r="M24" s="52">
        <v>1.4108796296296298E-3</v>
      </c>
      <c r="N24" s="331"/>
      <c r="O24" s="82"/>
      <c r="P24" s="23">
        <f t="shared" si="0"/>
        <v>6.0671296296296298E-3</v>
      </c>
      <c r="Q24" s="71">
        <f t="shared" si="1"/>
        <v>18</v>
      </c>
    </row>
    <row r="25" spans="1:17" s="25" customFormat="1">
      <c r="A25" s="65"/>
      <c r="B25" s="131">
        <v>621</v>
      </c>
      <c r="C25" s="114" t="s">
        <v>253</v>
      </c>
      <c r="D25" s="150" t="s">
        <v>27</v>
      </c>
      <c r="E25" s="151" t="s">
        <v>47</v>
      </c>
      <c r="F25" s="117">
        <v>0.44097222222222227</v>
      </c>
      <c r="G25" s="22"/>
      <c r="H25" s="47"/>
      <c r="I25" s="329">
        <v>1.9293981481481482E-3</v>
      </c>
      <c r="J25" s="330">
        <v>1.8865740740740742E-3</v>
      </c>
      <c r="K25" s="313"/>
      <c r="L25" s="329">
        <v>1.6099537037037037E-3</v>
      </c>
      <c r="M25" s="330">
        <v>1.5162037037037036E-3</v>
      </c>
      <c r="N25" s="35"/>
      <c r="O25" s="82"/>
      <c r="P25" s="23">
        <f t="shared" si="0"/>
        <v>6.9421296296296297E-3</v>
      </c>
      <c r="Q25" s="71">
        <f t="shared" si="1"/>
        <v>19</v>
      </c>
    </row>
    <row r="26" spans="1:17" s="25" customFormat="1">
      <c r="A26" s="65"/>
      <c r="B26" s="131">
        <v>601</v>
      </c>
      <c r="C26" s="114" t="s">
        <v>83</v>
      </c>
      <c r="D26" s="324" t="s">
        <v>27</v>
      </c>
      <c r="E26" s="326" t="s">
        <v>59</v>
      </c>
      <c r="F26" s="149">
        <v>0.43472222222222223</v>
      </c>
      <c r="G26" s="22"/>
      <c r="H26" s="47">
        <v>1.3888888888888889E-3</v>
      </c>
      <c r="I26" s="158">
        <v>1.5868055555555557E-3</v>
      </c>
      <c r="J26" s="52">
        <v>1.5775462962962963E-3</v>
      </c>
      <c r="K26" s="21"/>
      <c r="L26" s="158">
        <v>1.4039351851851851E-3</v>
      </c>
      <c r="M26" s="52">
        <v>1.3796296296296297E-3</v>
      </c>
      <c r="N26" s="35"/>
      <c r="O26" s="82"/>
      <c r="P26" s="23">
        <f t="shared" si="0"/>
        <v>7.3368055555555565E-3</v>
      </c>
      <c r="Q26" s="71">
        <f t="shared" si="1"/>
        <v>20</v>
      </c>
    </row>
    <row r="27" spans="1:17" s="25" customFormat="1">
      <c r="A27" s="65"/>
      <c r="B27" s="111">
        <v>619</v>
      </c>
      <c r="C27" s="91" t="s">
        <v>219</v>
      </c>
      <c r="D27" s="265" t="s">
        <v>27</v>
      </c>
      <c r="E27" s="112" t="s">
        <v>59</v>
      </c>
      <c r="F27" s="117">
        <v>0.44027777777777777</v>
      </c>
      <c r="G27" s="27"/>
      <c r="H27" s="173">
        <v>2.0833333333333333E-3</v>
      </c>
      <c r="I27" s="20">
        <v>1.6134259259259259E-3</v>
      </c>
      <c r="J27" s="159">
        <v>1.4965277777777778E-3</v>
      </c>
      <c r="K27" s="21"/>
      <c r="L27" s="20">
        <v>1.3009259259259259E-3</v>
      </c>
      <c r="M27" s="52">
        <v>1.3506944444444445E-3</v>
      </c>
      <c r="N27" s="17"/>
      <c r="O27" s="82"/>
      <c r="P27" s="23">
        <f t="shared" si="0"/>
        <v>7.8449074074074081E-3</v>
      </c>
      <c r="Q27" s="174">
        <f t="shared" si="1"/>
        <v>21</v>
      </c>
    </row>
    <row r="28" spans="1:17" s="25" customFormat="1">
      <c r="A28" s="65"/>
      <c r="B28" s="298">
        <v>610</v>
      </c>
      <c r="C28" s="114" t="s">
        <v>112</v>
      </c>
      <c r="D28" s="322" t="s">
        <v>27</v>
      </c>
      <c r="E28" s="303" t="s">
        <v>56</v>
      </c>
      <c r="F28" s="117">
        <v>0.4375</v>
      </c>
      <c r="G28" s="34"/>
      <c r="H28" s="224">
        <v>2.0833333333333333E-3</v>
      </c>
      <c r="I28" s="256">
        <v>1.738425925925926E-3</v>
      </c>
      <c r="J28" s="261">
        <v>1.7060185185185184E-3</v>
      </c>
      <c r="K28" s="21"/>
      <c r="L28" s="21">
        <v>1.5601851851851851E-3</v>
      </c>
      <c r="M28" s="259">
        <v>1.5046296296296294E-3</v>
      </c>
      <c r="N28" s="34"/>
      <c r="O28" s="82"/>
      <c r="P28" s="23">
        <f t="shared" si="0"/>
        <v>8.5925925925925926E-3</v>
      </c>
      <c r="Q28" s="174">
        <f t="shared" si="1"/>
        <v>22</v>
      </c>
    </row>
    <row r="29" spans="1:17" s="25" customFormat="1" ht="13.5" thickBot="1">
      <c r="A29" s="65"/>
      <c r="B29" s="321">
        <v>600</v>
      </c>
      <c r="C29" s="94" t="s">
        <v>48</v>
      </c>
      <c r="D29" s="93" t="s">
        <v>37</v>
      </c>
      <c r="E29" s="110" t="s">
        <v>47</v>
      </c>
      <c r="F29" s="168">
        <v>0.43472222222222223</v>
      </c>
      <c r="G29" s="21"/>
      <c r="H29" s="55"/>
      <c r="I29" s="311">
        <v>1.3761574074074075E-3</v>
      </c>
      <c r="J29" s="53"/>
      <c r="K29" s="312"/>
      <c r="L29" s="276">
        <v>1.1724537037037035E-3</v>
      </c>
      <c r="M29" s="278"/>
      <c r="N29" s="34"/>
      <c r="O29" s="274" t="s">
        <v>17</v>
      </c>
      <c r="P29" s="23" t="str">
        <f t="shared" si="0"/>
        <v>XXXXX</v>
      </c>
      <c r="Q29" s="174" t="str">
        <f t="shared" si="1"/>
        <v>D</v>
      </c>
    </row>
    <row r="30" spans="1:17" s="25" customFormat="1">
      <c r="A30" s="65"/>
      <c r="B30" s="178"/>
      <c r="C30" s="178"/>
      <c r="D30" s="178"/>
      <c r="E30" s="178"/>
      <c r="F30" s="40"/>
      <c r="G30" s="179"/>
      <c r="H30" s="180"/>
      <c r="I30" s="179"/>
      <c r="J30" s="179"/>
      <c r="K30" s="179"/>
      <c r="L30" s="179"/>
      <c r="M30" s="179"/>
      <c r="N30" s="179"/>
      <c r="O30" s="178"/>
      <c r="P30" s="182"/>
      <c r="Q30" s="183"/>
    </row>
    <row r="31" spans="1:17" s="25" customFormat="1">
      <c r="A31" s="65"/>
      <c r="B31" s="221"/>
      <c r="C31" s="97"/>
      <c r="D31" s="222"/>
      <c r="E31" s="223"/>
      <c r="F31" s="196"/>
      <c r="G31" s="34"/>
      <c r="H31" s="193"/>
      <c r="I31" s="34"/>
      <c r="J31" s="34"/>
      <c r="K31" s="34"/>
      <c r="L31" s="34"/>
      <c r="M31" s="34"/>
      <c r="N31" s="34"/>
      <c r="O31" s="40"/>
      <c r="P31" s="175"/>
      <c r="Q31" s="188"/>
    </row>
    <row r="32" spans="1:17" s="25" customFormat="1">
      <c r="A32" s="65"/>
      <c r="B32" s="221"/>
      <c r="C32" s="97"/>
      <c r="D32" s="222"/>
      <c r="E32" s="223"/>
      <c r="F32" s="196"/>
      <c r="G32" s="34"/>
      <c r="H32" s="193"/>
      <c r="I32" s="34"/>
      <c r="J32" s="34"/>
      <c r="K32" s="34"/>
      <c r="L32" s="34"/>
      <c r="M32" s="34"/>
      <c r="N32" s="34"/>
      <c r="O32" s="40"/>
      <c r="P32" s="175"/>
      <c r="Q32" s="188"/>
    </row>
    <row r="33" spans="1:17" s="25" customFormat="1">
      <c r="A33" s="65"/>
      <c r="B33" s="221"/>
      <c r="C33" s="97"/>
      <c r="D33" s="222"/>
      <c r="E33" s="223"/>
      <c r="F33" s="196"/>
      <c r="G33" s="34"/>
      <c r="H33" s="193"/>
      <c r="I33" s="34"/>
      <c r="J33" s="34"/>
      <c r="K33" s="34"/>
      <c r="L33" s="34"/>
      <c r="M33" s="34"/>
      <c r="N33" s="34"/>
      <c r="O33" s="40"/>
      <c r="P33" s="175"/>
      <c r="Q33" s="188"/>
    </row>
    <row r="34" spans="1:17" s="25" customFormat="1">
      <c r="A34" s="65"/>
      <c r="B34" s="221"/>
      <c r="C34" s="97"/>
      <c r="D34" s="222"/>
      <c r="E34" s="223"/>
      <c r="F34" s="196"/>
      <c r="G34" s="34"/>
      <c r="H34" s="193"/>
      <c r="I34" s="34"/>
      <c r="J34" s="34"/>
      <c r="K34" s="34"/>
      <c r="L34" s="34"/>
      <c r="M34" s="34"/>
      <c r="N34" s="34"/>
      <c r="O34" s="40"/>
      <c r="P34" s="175"/>
      <c r="Q34" s="188"/>
    </row>
    <row r="35" spans="1:17">
      <c r="B35" s="40"/>
      <c r="C35" s="40"/>
      <c r="D35" s="40"/>
      <c r="E35" s="40"/>
      <c r="F35" s="204"/>
      <c r="G35" s="34"/>
      <c r="H35" s="193"/>
      <c r="I35" s="34"/>
      <c r="J35" s="34"/>
      <c r="K35" s="34"/>
      <c r="L35" s="34"/>
      <c r="M35" s="34"/>
      <c r="N35" s="34"/>
      <c r="O35" s="40"/>
      <c r="P35" s="175"/>
      <c r="Q35" s="188"/>
    </row>
    <row r="41" spans="1:17">
      <c r="I41" s="166"/>
    </row>
    <row r="44" spans="1:17" ht="13.5" thickBot="1"/>
    <row r="45" spans="1:17" ht="13.5" thickBot="1">
      <c r="J45" s="164"/>
    </row>
  </sheetData>
  <sortState ref="B7:Q29">
    <sortCondition ref="Q7:Q29"/>
  </sortState>
  <dataConsolidate/>
  <mergeCells count="15">
    <mergeCell ref="A5:A6"/>
    <mergeCell ref="D5:D6"/>
    <mergeCell ref="D3:F3"/>
    <mergeCell ref="E5:E6"/>
    <mergeCell ref="P5:P6"/>
    <mergeCell ref="G3:Q3"/>
    <mergeCell ref="Q5:Q6"/>
    <mergeCell ref="C5:C6"/>
    <mergeCell ref="B5:B6"/>
    <mergeCell ref="I5:K5"/>
    <mergeCell ref="L5:N5"/>
    <mergeCell ref="H5:H6"/>
    <mergeCell ref="F5:F6"/>
    <mergeCell ref="G5:G6"/>
    <mergeCell ref="O5:O6"/>
  </mergeCells>
  <phoneticPr fontId="0" type="noConversion"/>
  <dataValidations count="4">
    <dataValidation type="list" errorStyle="warning" allowBlank="1" showInputMessage="1" showErrorMessage="1" errorTitle="Chybné zadání" error="Vyber ze seznamu značku motocyklu. V případě, že se značka v seznamu nenachází kontaktujte autora programu." sqref="D31:D34">
      <formula1>$S$12:$S$14</formula1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11 D13:D16 D18:D28">
      <formula1>$S$12:$S$13</formula1>
    </dataValidation>
    <dataValidation type="time" errorStyle="warning" allowBlank="1" showInputMessage="1" showErrorMessage="1" errorTitle="Chybné zadání" error="Zadej čas ve tvaru mm:ss,0 !!!" sqref="G30:N35 G7:H28 N7:N28 I7:M27 G29:M29">
      <formula1>0</formula1>
      <formula2>0.0416666666666667</formula2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29">
      <formula1>$S$20:$S$36</formula1>
    </dataValidation>
  </dataValidations>
  <pageMargins left="0.39370078740157483" right="0.39370078740157483" top="0.39370078740157483" bottom="0.39370078740157483" header="0" footer="0"/>
  <pageSetup paperSize="9" scale="9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75"/>
  <sheetViews>
    <sheetView zoomScaleNormal="100" zoomScaleSheetLayoutView="75" workbookViewId="0">
      <pane xSplit="3" ySplit="6" topLeftCell="D7" activePane="bottomRight" state="frozen"/>
      <selection activeCell="U16" sqref="U16"/>
      <selection pane="topRight" activeCell="U16" sqref="U16"/>
      <selection pane="bottomLeft" activeCell="U16" sqref="U16"/>
      <selection pane="bottomRight" activeCell="D14" sqref="D14"/>
    </sheetView>
  </sheetViews>
  <sheetFormatPr defaultRowHeight="12.75"/>
  <cols>
    <col min="1" max="1" width="5.42578125" hidden="1" customWidth="1"/>
    <col min="2" max="2" width="5.42578125" style="60" customWidth="1"/>
    <col min="3" max="3" width="24.42578125" style="28" customWidth="1"/>
    <col min="4" max="4" width="13.28515625" customWidth="1"/>
    <col min="5" max="6" width="7.28515625" style="3" customWidth="1"/>
    <col min="7" max="7" width="12.140625" customWidth="1"/>
    <col min="8" max="8" width="10.7109375" customWidth="1"/>
    <col min="9" max="10" width="7.28515625" customWidth="1"/>
    <col min="11" max="11" width="7.28515625" hidden="1" customWidth="1"/>
    <col min="12" max="13" width="7.28515625" customWidth="1"/>
    <col min="14" max="14" width="7.28515625" hidden="1" customWidth="1"/>
    <col min="15" max="15" width="25.7109375" bestFit="1" customWidth="1"/>
    <col min="16" max="16" width="12.140625" style="1" customWidth="1"/>
    <col min="17" max="17" width="6.28515625" customWidth="1"/>
    <col min="19" max="19" width="25.7109375" hidden="1" customWidth="1"/>
    <col min="20" max="20" width="12.7109375" hidden="1" customWidth="1"/>
  </cols>
  <sheetData>
    <row r="1" spans="1:20">
      <c r="D1" s="11">
        <v>42637</v>
      </c>
      <c r="E1" s="87"/>
      <c r="F1" s="87"/>
      <c r="G1" s="12"/>
      <c r="P1" s="4"/>
    </row>
    <row r="2" spans="1:20" ht="13.5" thickBot="1">
      <c r="R2" s="13"/>
    </row>
    <row r="3" spans="1:20" s="3" customFormat="1" ht="25.5" customHeight="1" thickBot="1">
      <c r="A3" s="10"/>
      <c r="B3" s="10"/>
      <c r="C3" s="29" t="s">
        <v>5</v>
      </c>
      <c r="D3" s="371" t="s">
        <v>33</v>
      </c>
      <c r="E3" s="371"/>
      <c r="F3" s="372"/>
      <c r="G3" s="397" t="s">
        <v>44</v>
      </c>
      <c r="H3" s="398"/>
      <c r="I3" s="398"/>
      <c r="J3" s="398"/>
      <c r="K3" s="398"/>
      <c r="L3" s="398"/>
      <c r="M3" s="398"/>
      <c r="N3" s="398"/>
      <c r="O3" s="398"/>
      <c r="P3" s="398"/>
      <c r="Q3" s="399"/>
    </row>
    <row r="4" spans="1:20" ht="13.5" thickBot="1">
      <c r="H4" s="5"/>
      <c r="I4" s="5"/>
      <c r="J4" s="5"/>
      <c r="K4" s="5"/>
      <c r="L4" s="5"/>
      <c r="M4" s="5"/>
      <c r="N4" s="5"/>
      <c r="O4" s="5"/>
    </row>
    <row r="5" spans="1:20" s="2" customFormat="1" ht="15" customHeight="1">
      <c r="A5" s="388" t="s">
        <v>4</v>
      </c>
      <c r="B5" s="388" t="s">
        <v>4</v>
      </c>
      <c r="C5" s="401" t="s">
        <v>0</v>
      </c>
      <c r="D5" s="391" t="s">
        <v>1</v>
      </c>
      <c r="E5" s="379" t="s">
        <v>2</v>
      </c>
      <c r="F5" s="376" t="s">
        <v>39</v>
      </c>
      <c r="G5" s="376" t="s">
        <v>40</v>
      </c>
      <c r="H5" s="376" t="s">
        <v>36</v>
      </c>
      <c r="I5" s="381" t="s">
        <v>18</v>
      </c>
      <c r="J5" s="382"/>
      <c r="K5" s="383"/>
      <c r="L5" s="381" t="s">
        <v>19</v>
      </c>
      <c r="M5" s="382"/>
      <c r="N5" s="383"/>
      <c r="O5" s="376" t="s">
        <v>17</v>
      </c>
      <c r="P5" s="395" t="s">
        <v>255</v>
      </c>
      <c r="Q5" s="376" t="s">
        <v>3</v>
      </c>
    </row>
    <row r="6" spans="1:20" s="5" customFormat="1" ht="15" customHeight="1" thickBot="1">
      <c r="A6" s="394"/>
      <c r="B6" s="389"/>
      <c r="C6" s="402"/>
      <c r="D6" s="392"/>
      <c r="E6" s="380"/>
      <c r="F6" s="378"/>
      <c r="G6" s="377"/>
      <c r="H6" s="378"/>
      <c r="I6" s="6" t="s">
        <v>6</v>
      </c>
      <c r="J6" s="7" t="s">
        <v>7</v>
      </c>
      <c r="K6" s="8" t="s">
        <v>20</v>
      </c>
      <c r="L6" s="6" t="s">
        <v>6</v>
      </c>
      <c r="M6" s="7" t="s">
        <v>7</v>
      </c>
      <c r="N6" s="8" t="s">
        <v>20</v>
      </c>
      <c r="O6" s="377"/>
      <c r="P6" s="396"/>
      <c r="Q6" s="400"/>
      <c r="S6" t="s">
        <v>11</v>
      </c>
    </row>
    <row r="7" spans="1:20" s="25" customFormat="1">
      <c r="A7" s="216">
        <v>91</v>
      </c>
      <c r="B7" s="299">
        <v>516</v>
      </c>
      <c r="C7" s="114" t="s">
        <v>259</v>
      </c>
      <c r="D7" s="337" t="s">
        <v>260</v>
      </c>
      <c r="E7" s="341" t="s">
        <v>59</v>
      </c>
      <c r="F7" s="104">
        <v>0.4465277777777778</v>
      </c>
      <c r="G7" s="41"/>
      <c r="H7" s="50"/>
      <c r="I7" s="33">
        <v>1.2893518518518519E-3</v>
      </c>
      <c r="J7" s="51">
        <v>1.3171296296296297E-3</v>
      </c>
      <c r="K7" s="34"/>
      <c r="L7" s="33">
        <v>1.1539351851851851E-3</v>
      </c>
      <c r="M7" s="51">
        <v>1.1504629629629629E-3</v>
      </c>
      <c r="N7" s="35"/>
      <c r="O7" s="70"/>
      <c r="P7" s="45">
        <f t="shared" ref="P7:P38" si="0">IF(OR(H7&gt;TIME(0,30,0),O7&lt;&gt;""),"XXXXX",SUM(G7:N7))</f>
        <v>4.9108796296296296E-3</v>
      </c>
      <c r="Q7" s="24">
        <f t="shared" ref="Q7:Q38" si="1">IF(OR(H7&gt;TIME(0,30,0),O7&lt;&gt;""),"D",RANK(P7,$P$7:$P$74,100))</f>
        <v>1</v>
      </c>
      <c r="S7" s="25" t="s">
        <v>12</v>
      </c>
      <c r="T7" s="25" t="s">
        <v>35</v>
      </c>
    </row>
    <row r="8" spans="1:20" s="25" customFormat="1">
      <c r="A8" s="217">
        <v>117</v>
      </c>
      <c r="B8" s="215">
        <v>551</v>
      </c>
      <c r="C8" s="113" t="s">
        <v>217</v>
      </c>
      <c r="D8" s="154" t="s">
        <v>27</v>
      </c>
      <c r="E8" s="135" t="s">
        <v>47</v>
      </c>
      <c r="F8" s="109">
        <v>0.45833333333333331</v>
      </c>
      <c r="G8" s="22"/>
      <c r="H8" s="47"/>
      <c r="I8" s="20">
        <v>1.3368055555555555E-3</v>
      </c>
      <c r="J8" s="52">
        <v>1.3148148148148147E-3</v>
      </c>
      <c r="K8" s="21"/>
      <c r="L8" s="20">
        <v>1.1400462962962963E-3</v>
      </c>
      <c r="M8" s="52">
        <v>1.1412037037037037E-3</v>
      </c>
      <c r="N8" s="27"/>
      <c r="O8" s="70"/>
      <c r="P8" s="46">
        <f t="shared" si="0"/>
        <v>4.9328703703703704E-3</v>
      </c>
      <c r="Q8" s="24">
        <f t="shared" si="1"/>
        <v>2</v>
      </c>
    </row>
    <row r="9" spans="1:20" s="25" customFormat="1">
      <c r="A9" s="217">
        <v>629</v>
      </c>
      <c r="B9" s="215">
        <v>547</v>
      </c>
      <c r="C9" s="91" t="s">
        <v>210</v>
      </c>
      <c r="D9" s="133" t="s">
        <v>27</v>
      </c>
      <c r="E9" s="129" t="s">
        <v>59</v>
      </c>
      <c r="F9" s="139">
        <v>0.45694444444444443</v>
      </c>
      <c r="G9" s="18"/>
      <c r="H9" s="19"/>
      <c r="I9" s="15">
        <v>1.3101851851851853E-3</v>
      </c>
      <c r="J9" s="53">
        <v>1.3148148148148147E-3</v>
      </c>
      <c r="K9" s="16"/>
      <c r="L9" s="15">
        <v>1.164351851851852E-3</v>
      </c>
      <c r="M9" s="53">
        <v>1.1539351851851851E-3</v>
      </c>
      <c r="N9" s="17"/>
      <c r="O9" s="70"/>
      <c r="P9" s="46">
        <f t="shared" si="0"/>
        <v>4.9432870370370368E-3</v>
      </c>
      <c r="Q9" s="24">
        <f t="shared" si="1"/>
        <v>3</v>
      </c>
      <c r="T9" s="25" t="s">
        <v>23</v>
      </c>
    </row>
    <row r="10" spans="1:20" s="25" customFormat="1">
      <c r="A10" s="218"/>
      <c r="B10" s="215">
        <v>507</v>
      </c>
      <c r="C10" s="91" t="s">
        <v>261</v>
      </c>
      <c r="D10" s="340" t="s">
        <v>74</v>
      </c>
      <c r="E10" s="293" t="s">
        <v>75</v>
      </c>
      <c r="F10" s="141">
        <v>0.44375000000000003</v>
      </c>
      <c r="G10" s="18"/>
      <c r="H10" s="19"/>
      <c r="I10" s="15">
        <v>1.3287037037037037E-3</v>
      </c>
      <c r="J10" s="53">
        <v>1.3263888888888891E-3</v>
      </c>
      <c r="K10" s="16"/>
      <c r="L10" s="15">
        <v>1.1666666666666668E-3</v>
      </c>
      <c r="M10" s="53">
        <v>1.1504629629629629E-3</v>
      </c>
      <c r="N10" s="17"/>
      <c r="O10" s="70"/>
      <c r="P10" s="46">
        <f t="shared" si="0"/>
        <v>4.9722222222222216E-3</v>
      </c>
      <c r="Q10" s="24">
        <f t="shared" si="1"/>
        <v>4</v>
      </c>
      <c r="T10" s="25" t="s">
        <v>29</v>
      </c>
    </row>
    <row r="11" spans="1:20" s="25" customFormat="1">
      <c r="A11" s="217">
        <v>905</v>
      </c>
      <c r="B11" s="215">
        <v>563</v>
      </c>
      <c r="C11" s="142" t="s">
        <v>244</v>
      </c>
      <c r="D11" s="340" t="s">
        <v>37</v>
      </c>
      <c r="E11" s="293" t="s">
        <v>47</v>
      </c>
      <c r="F11" s="109">
        <v>0.46249999999999997</v>
      </c>
      <c r="G11" s="18"/>
      <c r="H11" s="19"/>
      <c r="I11" s="15">
        <v>1.3356481481481481E-3</v>
      </c>
      <c r="J11" s="53">
        <v>1.3333333333333333E-3</v>
      </c>
      <c r="K11" s="16"/>
      <c r="L11" s="15">
        <v>1.1574074074074073E-3</v>
      </c>
      <c r="M11" s="53">
        <v>1.1886574074074074E-3</v>
      </c>
      <c r="N11" s="17"/>
      <c r="O11" s="70"/>
      <c r="P11" s="46">
        <f t="shared" si="0"/>
        <v>5.0150462962962961E-3</v>
      </c>
      <c r="Q11" s="24">
        <f t="shared" si="1"/>
        <v>5</v>
      </c>
      <c r="S11" s="25" t="s">
        <v>14</v>
      </c>
    </row>
    <row r="12" spans="1:20" s="25" customFormat="1">
      <c r="A12" s="217">
        <v>727</v>
      </c>
      <c r="B12" s="215">
        <v>555</v>
      </c>
      <c r="C12" s="123" t="s">
        <v>226</v>
      </c>
      <c r="D12" s="136" t="s">
        <v>27</v>
      </c>
      <c r="E12" s="342" t="s">
        <v>75</v>
      </c>
      <c r="F12" s="109">
        <v>0.4597222222222222</v>
      </c>
      <c r="G12" s="18"/>
      <c r="H12" s="19"/>
      <c r="I12" s="15">
        <v>1.3506944444444445E-3</v>
      </c>
      <c r="J12" s="53">
        <v>1.2905092592592593E-3</v>
      </c>
      <c r="K12" s="16"/>
      <c r="L12" s="15">
        <v>1.2013888888888888E-3</v>
      </c>
      <c r="M12" s="53">
        <v>1.2013888888888888E-3</v>
      </c>
      <c r="N12" s="17"/>
      <c r="O12" s="70"/>
      <c r="P12" s="46">
        <f t="shared" si="0"/>
        <v>5.0439814814814818E-3</v>
      </c>
      <c r="Q12" s="24">
        <f t="shared" si="1"/>
        <v>6</v>
      </c>
      <c r="T12" s="25" t="s">
        <v>25</v>
      </c>
    </row>
    <row r="13" spans="1:20" s="25" customFormat="1">
      <c r="A13" s="217"/>
      <c r="B13" s="215">
        <v>527</v>
      </c>
      <c r="C13" s="334" t="s">
        <v>137</v>
      </c>
      <c r="D13" s="134" t="s">
        <v>28</v>
      </c>
      <c r="E13" s="135" t="s">
        <v>53</v>
      </c>
      <c r="F13" s="120">
        <v>0.45</v>
      </c>
      <c r="G13" s="18"/>
      <c r="H13" s="19"/>
      <c r="I13" s="15">
        <v>1.3587962962962963E-3</v>
      </c>
      <c r="J13" s="53">
        <v>1.3668981481481481E-3</v>
      </c>
      <c r="K13" s="16"/>
      <c r="L13" s="15">
        <v>1.2013888888888888E-3</v>
      </c>
      <c r="M13" s="53">
        <v>1.1921296296296296E-3</v>
      </c>
      <c r="N13" s="17"/>
      <c r="O13" s="70"/>
      <c r="P13" s="46">
        <f t="shared" si="0"/>
        <v>5.1192129629629634E-3</v>
      </c>
      <c r="Q13" s="24">
        <f t="shared" si="1"/>
        <v>7</v>
      </c>
    </row>
    <row r="14" spans="1:20" s="25" customFormat="1">
      <c r="A14" s="217"/>
      <c r="B14" s="215">
        <v>500</v>
      </c>
      <c r="C14" s="123" t="s">
        <v>62</v>
      </c>
      <c r="D14" s="137" t="s">
        <v>37</v>
      </c>
      <c r="E14" s="138" t="s">
        <v>56</v>
      </c>
      <c r="F14" s="140">
        <v>0.44166666666666665</v>
      </c>
      <c r="G14" s="18"/>
      <c r="H14" s="19"/>
      <c r="I14" s="15">
        <v>1.4189814814814814E-3</v>
      </c>
      <c r="J14" s="53">
        <v>1.3657407407407409E-3</v>
      </c>
      <c r="K14" s="16"/>
      <c r="L14" s="15">
        <v>1.1770833333333334E-3</v>
      </c>
      <c r="M14" s="53">
        <v>1.1770833333333334E-3</v>
      </c>
      <c r="N14" s="17"/>
      <c r="O14" s="70"/>
      <c r="P14" s="46">
        <f t="shared" si="0"/>
        <v>5.138888888888889E-3</v>
      </c>
      <c r="Q14" s="24">
        <f t="shared" si="1"/>
        <v>8</v>
      </c>
      <c r="T14" s="25" t="s">
        <v>22</v>
      </c>
    </row>
    <row r="15" spans="1:20" s="25" customFormat="1">
      <c r="A15" s="217">
        <v>79</v>
      </c>
      <c r="B15" s="215">
        <v>544</v>
      </c>
      <c r="C15" s="122" t="s">
        <v>199</v>
      </c>
      <c r="D15" s="154" t="s">
        <v>29</v>
      </c>
      <c r="E15" s="135" t="s">
        <v>200</v>
      </c>
      <c r="F15" s="120">
        <v>0.45555555555555555</v>
      </c>
      <c r="G15" s="18"/>
      <c r="H15" s="19"/>
      <c r="I15" s="15">
        <v>1.3530092592592593E-3</v>
      </c>
      <c r="J15" s="53">
        <v>1.5150462962962962E-3</v>
      </c>
      <c r="K15" s="16"/>
      <c r="L15" s="15">
        <v>1.1736111111111112E-3</v>
      </c>
      <c r="M15" s="53">
        <v>1.1493055555555555E-3</v>
      </c>
      <c r="N15" s="17"/>
      <c r="O15" s="70"/>
      <c r="P15" s="46">
        <f t="shared" si="0"/>
        <v>5.1909722222222218E-3</v>
      </c>
      <c r="Q15" s="24">
        <f t="shared" si="1"/>
        <v>9</v>
      </c>
      <c r="S15" s="25" t="s">
        <v>15</v>
      </c>
    </row>
    <row r="16" spans="1:20" s="25" customFormat="1">
      <c r="A16" s="217">
        <v>939</v>
      </c>
      <c r="B16" s="215">
        <v>546</v>
      </c>
      <c r="C16" s="115" t="s">
        <v>205</v>
      </c>
      <c r="D16" s="133" t="s">
        <v>37</v>
      </c>
      <c r="E16" s="129" t="s">
        <v>56</v>
      </c>
      <c r="F16" s="139">
        <v>0.45624999999999999</v>
      </c>
      <c r="G16" s="18"/>
      <c r="H16" s="19"/>
      <c r="I16" s="15">
        <v>1.3680555555555557E-3</v>
      </c>
      <c r="J16" s="53">
        <v>1.3865740740740739E-3</v>
      </c>
      <c r="K16" s="16"/>
      <c r="L16" s="15">
        <v>1.1909722222222222E-3</v>
      </c>
      <c r="M16" s="53">
        <v>1.2569444444444444E-3</v>
      </c>
      <c r="N16" s="17"/>
      <c r="O16" s="70"/>
      <c r="P16" s="46">
        <f t="shared" si="0"/>
        <v>5.2025462962962954E-3</v>
      </c>
      <c r="Q16" s="24">
        <f t="shared" si="1"/>
        <v>10</v>
      </c>
    </row>
    <row r="17" spans="1:23" s="25" customFormat="1">
      <c r="A17" s="217">
        <v>99</v>
      </c>
      <c r="B17" s="215">
        <v>552</v>
      </c>
      <c r="C17" s="113" t="s">
        <v>218</v>
      </c>
      <c r="D17" s="133" t="s">
        <v>27</v>
      </c>
      <c r="E17" s="293" t="s">
        <v>56</v>
      </c>
      <c r="F17" s="139">
        <v>0.45833333333333331</v>
      </c>
      <c r="G17" s="18"/>
      <c r="H17" s="19"/>
      <c r="I17" s="15">
        <v>1.3634259259259259E-3</v>
      </c>
      <c r="J17" s="53">
        <v>1.4409722222222222E-3</v>
      </c>
      <c r="K17" s="16"/>
      <c r="L17" s="15">
        <v>1.1898148148148148E-3</v>
      </c>
      <c r="M17" s="53">
        <v>1.2141203703703704E-3</v>
      </c>
      <c r="N17" s="17"/>
      <c r="O17" s="70"/>
      <c r="P17" s="46">
        <f t="shared" si="0"/>
        <v>5.208333333333333E-3</v>
      </c>
      <c r="Q17" s="24">
        <f t="shared" si="1"/>
        <v>11</v>
      </c>
    </row>
    <row r="18" spans="1:23" s="25" customFormat="1">
      <c r="A18" s="217"/>
      <c r="B18" s="214">
        <v>554</v>
      </c>
      <c r="C18" s="142" t="s">
        <v>225</v>
      </c>
      <c r="D18" s="340" t="s">
        <v>27</v>
      </c>
      <c r="E18" s="293" t="s">
        <v>59</v>
      </c>
      <c r="F18" s="105">
        <v>0.45902777777777781</v>
      </c>
      <c r="G18" s="18"/>
      <c r="H18" s="19"/>
      <c r="I18" s="15">
        <v>1.3750000000000001E-3</v>
      </c>
      <c r="J18" s="53">
        <v>1.3599537037037037E-3</v>
      </c>
      <c r="K18" s="16"/>
      <c r="L18" s="15">
        <v>1.2407407407407408E-3</v>
      </c>
      <c r="M18" s="53">
        <v>1.2337962962962964E-3</v>
      </c>
      <c r="N18" s="17"/>
      <c r="O18" s="70"/>
      <c r="P18" s="46">
        <f t="shared" si="0"/>
        <v>5.2094907407407411E-3</v>
      </c>
      <c r="Q18" s="24">
        <f t="shared" si="1"/>
        <v>12</v>
      </c>
    </row>
    <row r="19" spans="1:23" s="25" customFormat="1">
      <c r="A19" s="217"/>
      <c r="B19" s="214">
        <v>549</v>
      </c>
      <c r="C19" s="113" t="s">
        <v>266</v>
      </c>
      <c r="D19" s="133" t="s">
        <v>27</v>
      </c>
      <c r="E19" s="129" t="s">
        <v>59</v>
      </c>
      <c r="F19" s="346">
        <v>0.45763888888888887</v>
      </c>
      <c r="G19" s="18"/>
      <c r="H19" s="19"/>
      <c r="I19" s="15">
        <v>1.4062499999999997E-3</v>
      </c>
      <c r="J19" s="53">
        <v>1.396990740740741E-3</v>
      </c>
      <c r="K19" s="16"/>
      <c r="L19" s="15">
        <v>1.2210648148148148E-3</v>
      </c>
      <c r="M19" s="53">
        <v>1.2094907407407408E-3</v>
      </c>
      <c r="N19" s="17"/>
      <c r="O19" s="70"/>
      <c r="P19" s="46">
        <f t="shared" si="0"/>
        <v>5.2337962962962963E-3</v>
      </c>
      <c r="Q19" s="24">
        <f t="shared" si="1"/>
        <v>13</v>
      </c>
    </row>
    <row r="20" spans="1:23" s="25" customFormat="1">
      <c r="A20" s="219">
        <v>1</v>
      </c>
      <c r="B20" s="214">
        <v>540</v>
      </c>
      <c r="C20" s="91" t="s">
        <v>190</v>
      </c>
      <c r="D20" s="133" t="s">
        <v>27</v>
      </c>
      <c r="E20" s="129" t="s">
        <v>75</v>
      </c>
      <c r="F20" s="139">
        <v>0.45416666666666666</v>
      </c>
      <c r="G20" s="18"/>
      <c r="H20" s="19"/>
      <c r="I20" s="15">
        <v>1.3981481481481481E-3</v>
      </c>
      <c r="J20" s="53">
        <v>1.4270833333333334E-3</v>
      </c>
      <c r="K20" s="16"/>
      <c r="L20" s="15">
        <v>1.2337962962962964E-3</v>
      </c>
      <c r="M20" s="53">
        <v>1.2164351851851852E-3</v>
      </c>
      <c r="N20" s="17"/>
      <c r="O20" s="70"/>
      <c r="P20" s="46">
        <f t="shared" si="0"/>
        <v>5.2754629629629627E-3</v>
      </c>
      <c r="Q20" s="24">
        <f t="shared" si="1"/>
        <v>14</v>
      </c>
    </row>
    <row r="21" spans="1:23" s="25" customFormat="1">
      <c r="A21" s="219">
        <v>913</v>
      </c>
      <c r="B21" s="214">
        <v>509</v>
      </c>
      <c r="C21" s="142" t="s">
        <v>76</v>
      </c>
      <c r="D21" s="133" t="s">
        <v>70</v>
      </c>
      <c r="E21" s="129" t="s">
        <v>77</v>
      </c>
      <c r="F21" s="105">
        <v>0.44444444444444442</v>
      </c>
      <c r="G21" s="18"/>
      <c r="H21" s="19"/>
      <c r="I21" s="15">
        <v>1.4722222222222222E-3</v>
      </c>
      <c r="J21" s="53">
        <v>1.4351851851851854E-3</v>
      </c>
      <c r="K21" s="16"/>
      <c r="L21" s="15">
        <v>1.207175925925926E-3</v>
      </c>
      <c r="M21" s="53">
        <v>1.2025462962962964E-3</v>
      </c>
      <c r="N21" s="17"/>
      <c r="O21" s="70"/>
      <c r="P21" s="46">
        <f t="shared" si="0"/>
        <v>5.31712962962963E-3</v>
      </c>
      <c r="Q21" s="24">
        <f t="shared" si="1"/>
        <v>15</v>
      </c>
    </row>
    <row r="22" spans="1:23" s="25" customFormat="1">
      <c r="A22" s="219">
        <v>932</v>
      </c>
      <c r="B22" s="214">
        <v>534</v>
      </c>
      <c r="C22" s="142" t="s">
        <v>166</v>
      </c>
      <c r="D22" s="133" t="s">
        <v>64</v>
      </c>
      <c r="E22" s="129" t="s">
        <v>47</v>
      </c>
      <c r="F22" s="105">
        <v>0.4513888888888889</v>
      </c>
      <c r="G22" s="18"/>
      <c r="H22" s="19"/>
      <c r="I22" s="15">
        <v>1.4270833333333334E-3</v>
      </c>
      <c r="J22" s="53">
        <v>1.4189814814814814E-3</v>
      </c>
      <c r="K22" s="16"/>
      <c r="L22" s="15">
        <v>1.2488425925925926E-3</v>
      </c>
      <c r="M22" s="53">
        <v>1.2349537037037036E-3</v>
      </c>
      <c r="N22" s="17"/>
      <c r="O22" s="70"/>
      <c r="P22" s="46">
        <f t="shared" si="0"/>
        <v>5.3298611111111107E-3</v>
      </c>
      <c r="Q22" s="24">
        <f t="shared" si="1"/>
        <v>16</v>
      </c>
    </row>
    <row r="23" spans="1:23" s="25" customFormat="1">
      <c r="A23" s="219">
        <v>870</v>
      </c>
      <c r="B23" s="214">
        <v>548</v>
      </c>
      <c r="C23" s="113" t="s">
        <v>214</v>
      </c>
      <c r="D23" s="133" t="s">
        <v>27</v>
      </c>
      <c r="E23" s="129" t="s">
        <v>53</v>
      </c>
      <c r="F23" s="346">
        <v>0.45694444444444443</v>
      </c>
      <c r="G23" s="18"/>
      <c r="H23" s="19"/>
      <c r="I23" s="15">
        <v>1.4652777777777778E-3</v>
      </c>
      <c r="J23" s="53">
        <v>1.4675925925925926E-3</v>
      </c>
      <c r="K23" s="16"/>
      <c r="L23" s="15">
        <v>1.224537037037037E-3</v>
      </c>
      <c r="M23" s="53">
        <v>1.207175925925926E-3</v>
      </c>
      <c r="N23" s="17"/>
      <c r="O23" s="70"/>
      <c r="P23" s="46">
        <f t="shared" si="0"/>
        <v>5.3645833333333332E-3</v>
      </c>
      <c r="Q23" s="24">
        <f t="shared" si="1"/>
        <v>17</v>
      </c>
      <c r="S23" s="25" t="s">
        <v>13</v>
      </c>
      <c r="T23" s="25" t="s">
        <v>27</v>
      </c>
      <c r="W23" s="42"/>
    </row>
    <row r="24" spans="1:23" s="25" customFormat="1">
      <c r="A24" s="219">
        <v>92</v>
      </c>
      <c r="B24" s="214">
        <v>520</v>
      </c>
      <c r="C24" s="91" t="s">
        <v>123</v>
      </c>
      <c r="D24" s="123" t="s">
        <v>27</v>
      </c>
      <c r="E24" s="138" t="s">
        <v>81</v>
      </c>
      <c r="F24" s="141">
        <v>0.44791666666666669</v>
      </c>
      <c r="G24" s="18"/>
      <c r="H24" s="19"/>
      <c r="I24" s="15">
        <v>1.4456018518518518E-3</v>
      </c>
      <c r="J24" s="53">
        <v>1.425925925925926E-3</v>
      </c>
      <c r="K24" s="16"/>
      <c r="L24" s="15">
        <v>1.2650462962962964E-3</v>
      </c>
      <c r="M24" s="53">
        <v>1.2638888888888888E-3</v>
      </c>
      <c r="N24" s="17"/>
      <c r="O24" s="70"/>
      <c r="P24" s="46">
        <f t="shared" si="0"/>
        <v>5.4004629629629628E-3</v>
      </c>
      <c r="Q24" s="24">
        <f t="shared" si="1"/>
        <v>18</v>
      </c>
    </row>
    <row r="25" spans="1:23" s="25" customFormat="1">
      <c r="A25" s="219">
        <v>169</v>
      </c>
      <c r="B25" s="214">
        <v>528</v>
      </c>
      <c r="C25" s="99" t="s">
        <v>138</v>
      </c>
      <c r="D25" s="133" t="s">
        <v>28</v>
      </c>
      <c r="E25" s="129" t="s">
        <v>56</v>
      </c>
      <c r="F25" s="109">
        <v>0.45</v>
      </c>
      <c r="G25" s="18"/>
      <c r="H25" s="19"/>
      <c r="I25" s="15">
        <v>1.4629629629629628E-3</v>
      </c>
      <c r="J25" s="53">
        <v>1.4108796296296298E-3</v>
      </c>
      <c r="K25" s="16"/>
      <c r="L25" s="15">
        <v>1.2835648148148146E-3</v>
      </c>
      <c r="M25" s="53">
        <v>1.2986111111111113E-3</v>
      </c>
      <c r="N25" s="17"/>
      <c r="O25" s="70"/>
      <c r="P25" s="46">
        <f t="shared" si="0"/>
        <v>5.4560185185185189E-3</v>
      </c>
      <c r="Q25" s="24">
        <f t="shared" si="1"/>
        <v>19</v>
      </c>
      <c r="T25" s="25" t="s">
        <v>28</v>
      </c>
    </row>
    <row r="26" spans="1:23" s="25" customFormat="1">
      <c r="A26" s="219">
        <v>122</v>
      </c>
      <c r="B26" s="214">
        <v>556</v>
      </c>
      <c r="C26" s="113" t="s">
        <v>227</v>
      </c>
      <c r="D26" s="134" t="s">
        <v>24</v>
      </c>
      <c r="E26" s="145" t="s">
        <v>56</v>
      </c>
      <c r="F26" s="105">
        <v>0.4597222222222222</v>
      </c>
      <c r="G26" s="18"/>
      <c r="H26" s="19"/>
      <c r="I26" s="15">
        <v>1.4641203703703706E-3</v>
      </c>
      <c r="J26" s="53">
        <v>1.4363425925925926E-3</v>
      </c>
      <c r="K26" s="16"/>
      <c r="L26" s="15">
        <v>1.3321759259259259E-3</v>
      </c>
      <c r="M26" s="53">
        <v>1.2638888888888888E-3</v>
      </c>
      <c r="N26" s="17"/>
      <c r="O26" s="70"/>
      <c r="P26" s="46">
        <f t="shared" si="0"/>
        <v>5.4965277777777781E-3</v>
      </c>
      <c r="Q26" s="24">
        <f t="shared" si="1"/>
        <v>20</v>
      </c>
    </row>
    <row r="27" spans="1:23" s="25" customFormat="1">
      <c r="A27" s="219">
        <v>411</v>
      </c>
      <c r="B27" s="214">
        <v>550</v>
      </c>
      <c r="C27" s="97" t="s">
        <v>216</v>
      </c>
      <c r="D27" s="133" t="s">
        <v>64</v>
      </c>
      <c r="E27" s="129" t="s">
        <v>47</v>
      </c>
      <c r="F27" s="105">
        <v>0.45763888888888887</v>
      </c>
      <c r="G27" s="18"/>
      <c r="H27" s="19"/>
      <c r="I27" s="15">
        <v>1.4525462962962964E-3</v>
      </c>
      <c r="J27" s="53">
        <v>1.4918981481481482E-3</v>
      </c>
      <c r="K27" s="16"/>
      <c r="L27" s="15">
        <v>1.2824074074074075E-3</v>
      </c>
      <c r="M27" s="53">
        <v>1.2708333333333335E-3</v>
      </c>
      <c r="N27" s="17"/>
      <c r="O27" s="70"/>
      <c r="P27" s="46">
        <f t="shared" si="0"/>
        <v>5.4976851851851853E-3</v>
      </c>
      <c r="Q27" s="24">
        <f t="shared" si="1"/>
        <v>21</v>
      </c>
      <c r="T27" s="25" t="s">
        <v>37</v>
      </c>
    </row>
    <row r="28" spans="1:23" s="25" customFormat="1">
      <c r="A28" s="84">
        <v>317</v>
      </c>
      <c r="B28" s="214">
        <v>519</v>
      </c>
      <c r="C28" s="91" t="s">
        <v>122</v>
      </c>
      <c r="D28" s="133" t="s">
        <v>27</v>
      </c>
      <c r="E28" s="129" t="s">
        <v>56</v>
      </c>
      <c r="F28" s="139">
        <v>0.44722222222222219</v>
      </c>
      <c r="G28" s="22"/>
      <c r="H28" s="19"/>
      <c r="I28" s="20">
        <v>1.4930555555555556E-3</v>
      </c>
      <c r="J28" s="52">
        <v>1.4675925925925926E-3</v>
      </c>
      <c r="K28" s="21"/>
      <c r="L28" s="20">
        <v>1.2939814814814815E-3</v>
      </c>
      <c r="M28" s="52">
        <v>1.2604166666666666E-3</v>
      </c>
      <c r="N28" s="27"/>
      <c r="O28" s="70"/>
      <c r="P28" s="46">
        <f t="shared" si="0"/>
        <v>5.5150462962962957E-3</v>
      </c>
      <c r="Q28" s="24">
        <f t="shared" si="1"/>
        <v>22</v>
      </c>
    </row>
    <row r="29" spans="1:23" s="25" customFormat="1">
      <c r="A29" s="68">
        <v>444</v>
      </c>
      <c r="B29" s="215">
        <v>545</v>
      </c>
      <c r="C29" s="91" t="s">
        <v>204</v>
      </c>
      <c r="D29" s="154" t="s">
        <v>27</v>
      </c>
      <c r="E29" s="135" t="s">
        <v>47</v>
      </c>
      <c r="F29" s="346">
        <v>0.45624999999999999</v>
      </c>
      <c r="G29" s="22"/>
      <c r="H29" s="55"/>
      <c r="I29" s="20">
        <v>1.4594907407407406E-3</v>
      </c>
      <c r="J29" s="52">
        <v>1.4525462962962964E-3</v>
      </c>
      <c r="K29" s="21"/>
      <c r="L29" s="20">
        <v>1.3159722222222221E-3</v>
      </c>
      <c r="M29" s="52">
        <v>1.2870370370370373E-3</v>
      </c>
      <c r="N29" s="27"/>
      <c r="O29" s="70"/>
      <c r="P29" s="46">
        <f t="shared" si="0"/>
        <v>5.5150462962962957E-3</v>
      </c>
      <c r="Q29" s="24">
        <f t="shared" si="1"/>
        <v>22</v>
      </c>
    </row>
    <row r="30" spans="1:23" s="25" customFormat="1">
      <c r="A30" s="212"/>
      <c r="B30" s="215">
        <v>512</v>
      </c>
      <c r="C30" s="91" t="s">
        <v>80</v>
      </c>
      <c r="D30" s="154" t="s">
        <v>27</v>
      </c>
      <c r="E30" s="135" t="s">
        <v>81</v>
      </c>
      <c r="F30" s="140">
        <v>0.4201388888888889</v>
      </c>
      <c r="G30" s="18"/>
      <c r="H30" s="19"/>
      <c r="I30" s="20">
        <v>1.4953703703703702E-3</v>
      </c>
      <c r="J30" s="52">
        <v>1.4687500000000002E-3</v>
      </c>
      <c r="K30" s="21"/>
      <c r="L30" s="20">
        <v>1.2743055555555557E-3</v>
      </c>
      <c r="M30" s="52">
        <v>1.2928240740740741E-3</v>
      </c>
      <c r="N30" s="27"/>
      <c r="O30" s="70"/>
      <c r="P30" s="46">
        <f t="shared" si="0"/>
        <v>5.5312499999999997E-3</v>
      </c>
      <c r="Q30" s="24">
        <f t="shared" si="1"/>
        <v>24</v>
      </c>
      <c r="T30" s="25" t="s">
        <v>26</v>
      </c>
    </row>
    <row r="31" spans="1:23" s="25" customFormat="1" ht="13.5" thickBot="1">
      <c r="A31" s="220"/>
      <c r="B31" s="215">
        <v>530</v>
      </c>
      <c r="C31" s="142" t="s">
        <v>251</v>
      </c>
      <c r="D31" s="133" t="s">
        <v>27</v>
      </c>
      <c r="E31" s="129" t="s">
        <v>75</v>
      </c>
      <c r="F31" s="109">
        <v>0.45069444444444445</v>
      </c>
      <c r="G31" s="22"/>
      <c r="H31" s="55"/>
      <c r="I31" s="20">
        <v>1.5104166666666666E-3</v>
      </c>
      <c r="J31" s="52">
        <v>1.4733796296296294E-3</v>
      </c>
      <c r="K31" s="21"/>
      <c r="L31" s="20">
        <v>1.3113425925925925E-3</v>
      </c>
      <c r="M31" s="52">
        <v>1.2766203703703705E-3</v>
      </c>
      <c r="N31" s="27"/>
      <c r="O31" s="70"/>
      <c r="P31" s="46">
        <f t="shared" si="0"/>
        <v>5.5717592592592589E-3</v>
      </c>
      <c r="Q31" s="24">
        <f t="shared" si="1"/>
        <v>25</v>
      </c>
    </row>
    <row r="32" spans="1:23" s="25" customFormat="1">
      <c r="B32" s="215">
        <v>521</v>
      </c>
      <c r="C32" s="94" t="s">
        <v>127</v>
      </c>
      <c r="D32" s="134" t="s">
        <v>27</v>
      </c>
      <c r="E32" s="145" t="s">
        <v>120</v>
      </c>
      <c r="F32" s="139">
        <v>0.44861111111111113</v>
      </c>
      <c r="G32" s="22"/>
      <c r="H32" s="55"/>
      <c r="I32" s="20">
        <v>1.4768518518518516E-3</v>
      </c>
      <c r="J32" s="52">
        <v>1.5069444444444444E-3</v>
      </c>
      <c r="K32" s="21"/>
      <c r="L32" s="20">
        <v>1.3402777777777777E-3</v>
      </c>
      <c r="M32" s="52">
        <v>1.2812500000000001E-3</v>
      </c>
      <c r="N32" s="27"/>
      <c r="O32" s="70"/>
      <c r="P32" s="46">
        <f t="shared" si="0"/>
        <v>5.6053240740740742E-3</v>
      </c>
      <c r="Q32" s="24">
        <f t="shared" si="1"/>
        <v>26</v>
      </c>
    </row>
    <row r="33" spans="2:17" s="25" customFormat="1">
      <c r="B33" s="215">
        <v>514</v>
      </c>
      <c r="C33" s="113" t="s">
        <v>82</v>
      </c>
      <c r="D33" s="134" t="s">
        <v>22</v>
      </c>
      <c r="E33" s="145" t="s">
        <v>56</v>
      </c>
      <c r="F33" s="140">
        <v>0.4458333333333333</v>
      </c>
      <c r="G33" s="22"/>
      <c r="H33" s="55"/>
      <c r="I33" s="20">
        <v>1.5462962962962963E-3</v>
      </c>
      <c r="J33" s="52">
        <v>1.4826388888888886E-3</v>
      </c>
      <c r="K33" s="21"/>
      <c r="L33" s="20">
        <v>1.2893518518518519E-3</v>
      </c>
      <c r="M33" s="52">
        <v>1.3055555555555555E-3</v>
      </c>
      <c r="N33" s="27"/>
      <c r="O33" s="70"/>
      <c r="P33" s="46">
        <f t="shared" si="0"/>
        <v>5.6238425925925926E-3</v>
      </c>
      <c r="Q33" s="24">
        <f t="shared" si="1"/>
        <v>27</v>
      </c>
    </row>
    <row r="34" spans="2:17" s="25" customFormat="1">
      <c r="B34" s="215">
        <v>508</v>
      </c>
      <c r="C34" s="91" t="s">
        <v>73</v>
      </c>
      <c r="D34" s="237" t="s">
        <v>27</v>
      </c>
      <c r="E34" s="124" t="s">
        <v>56</v>
      </c>
      <c r="F34" s="140">
        <v>0.44444444444444442</v>
      </c>
      <c r="G34" s="22"/>
      <c r="H34" s="55"/>
      <c r="I34" s="20">
        <v>1.4768518518518516E-3</v>
      </c>
      <c r="J34" s="52">
        <v>1.494212962962963E-3</v>
      </c>
      <c r="K34" s="21"/>
      <c r="L34" s="20">
        <v>1.3425925925925925E-3</v>
      </c>
      <c r="M34" s="52">
        <v>1.3113425925925925E-3</v>
      </c>
      <c r="N34" s="27"/>
      <c r="O34" s="70"/>
      <c r="P34" s="46">
        <f t="shared" si="0"/>
        <v>5.6249999999999989E-3</v>
      </c>
      <c r="Q34" s="24">
        <f t="shared" si="1"/>
        <v>28</v>
      </c>
    </row>
    <row r="35" spans="2:17" s="25" customFormat="1">
      <c r="B35" s="215">
        <v>536</v>
      </c>
      <c r="C35" s="113" t="s">
        <v>268</v>
      </c>
      <c r="D35" s="237" t="s">
        <v>27</v>
      </c>
      <c r="E35" s="138" t="s">
        <v>56</v>
      </c>
      <c r="F35" s="109">
        <v>0.45277777777777778</v>
      </c>
      <c r="G35" s="22"/>
      <c r="H35" s="55"/>
      <c r="I35" s="20">
        <v>1.5648148148148149E-3</v>
      </c>
      <c r="J35" s="52">
        <v>1.4687500000000002E-3</v>
      </c>
      <c r="K35" s="21"/>
      <c r="L35" s="20">
        <v>1.3402777777777777E-3</v>
      </c>
      <c r="M35" s="52">
        <v>1.2870370370370373E-3</v>
      </c>
      <c r="N35" s="27"/>
      <c r="O35" s="70"/>
      <c r="P35" s="46">
        <f t="shared" si="0"/>
        <v>5.6608796296296303E-3</v>
      </c>
      <c r="Q35" s="24">
        <f t="shared" si="1"/>
        <v>29</v>
      </c>
    </row>
    <row r="36" spans="2:17" s="25" customFormat="1">
      <c r="B36" s="215">
        <v>517</v>
      </c>
      <c r="C36" s="91" t="s">
        <v>107</v>
      </c>
      <c r="D36" s="144" t="s">
        <v>27</v>
      </c>
      <c r="E36" s="345" t="s">
        <v>108</v>
      </c>
      <c r="F36" s="140">
        <v>0.4465277777777778</v>
      </c>
      <c r="G36" s="22"/>
      <c r="H36" s="55"/>
      <c r="I36" s="348">
        <v>1.5381944444444445E-3</v>
      </c>
      <c r="J36" s="349">
        <v>1.4953703703703702E-3</v>
      </c>
      <c r="K36" s="21"/>
      <c r="L36" s="20">
        <v>1.3379629629629629E-3</v>
      </c>
      <c r="M36" s="52">
        <v>1.2997685185185185E-3</v>
      </c>
      <c r="N36" s="27"/>
      <c r="O36" s="70"/>
      <c r="P36" s="46">
        <f t="shared" si="0"/>
        <v>5.6712962962962958E-3</v>
      </c>
      <c r="Q36" s="24">
        <f t="shared" si="1"/>
        <v>30</v>
      </c>
    </row>
    <row r="37" spans="2:17" s="25" customFormat="1">
      <c r="B37" s="214">
        <v>522</v>
      </c>
      <c r="C37" s="91" t="s">
        <v>128</v>
      </c>
      <c r="D37" s="146" t="s">
        <v>27</v>
      </c>
      <c r="E37" s="172" t="s">
        <v>120</v>
      </c>
      <c r="F37" s="140">
        <v>0.44861111111111113</v>
      </c>
      <c r="G37" s="75"/>
      <c r="H37" s="76"/>
      <c r="I37" s="20">
        <v>1.4976851851851852E-3</v>
      </c>
      <c r="J37" s="52">
        <v>1.488425925925926E-3</v>
      </c>
      <c r="K37" s="21"/>
      <c r="L37" s="20">
        <v>1.3333333333333333E-3</v>
      </c>
      <c r="M37" s="52">
        <v>1.3530092592592593E-3</v>
      </c>
      <c r="N37" s="27"/>
      <c r="O37" s="70"/>
      <c r="P37" s="46">
        <f t="shared" si="0"/>
        <v>5.6724537037037039E-3</v>
      </c>
      <c r="Q37" s="24">
        <f t="shared" si="1"/>
        <v>31</v>
      </c>
    </row>
    <row r="38" spans="2:17" s="25" customFormat="1">
      <c r="B38" s="214">
        <v>541</v>
      </c>
      <c r="C38" s="91" t="s">
        <v>195</v>
      </c>
      <c r="D38" s="147" t="s">
        <v>28</v>
      </c>
      <c r="E38" s="148" t="s">
        <v>56</v>
      </c>
      <c r="F38" s="140">
        <v>0.4548611111111111</v>
      </c>
      <c r="G38" s="22"/>
      <c r="H38" s="55"/>
      <c r="I38" s="20">
        <v>1.5567129629629629E-3</v>
      </c>
      <c r="J38" s="52">
        <v>1.5034722222222222E-3</v>
      </c>
      <c r="K38" s="21"/>
      <c r="L38" s="20">
        <v>1.3240740740740741E-3</v>
      </c>
      <c r="M38" s="52">
        <v>1.3495370370370371E-3</v>
      </c>
      <c r="N38" s="27"/>
      <c r="O38" s="70"/>
      <c r="P38" s="46">
        <f t="shared" si="0"/>
        <v>5.7337962962962959E-3</v>
      </c>
      <c r="Q38" s="24">
        <f t="shared" si="1"/>
        <v>32</v>
      </c>
    </row>
    <row r="39" spans="2:17" s="25" customFormat="1">
      <c r="B39" s="214">
        <v>531</v>
      </c>
      <c r="C39" s="162" t="s">
        <v>151</v>
      </c>
      <c r="D39" s="338" t="s">
        <v>152</v>
      </c>
      <c r="E39" s="295" t="s">
        <v>47</v>
      </c>
      <c r="F39" s="140">
        <v>0.4513888888888889</v>
      </c>
      <c r="G39" s="22"/>
      <c r="H39" s="55"/>
      <c r="I39" s="20">
        <v>1.4837962962962964E-3</v>
      </c>
      <c r="J39" s="52">
        <v>1.7245370370370372E-3</v>
      </c>
      <c r="K39" s="21"/>
      <c r="L39" s="20">
        <v>1.2662037037037036E-3</v>
      </c>
      <c r="M39" s="52">
        <v>1.3148148148148147E-3</v>
      </c>
      <c r="N39" s="27"/>
      <c r="O39" s="70"/>
      <c r="P39" s="46">
        <f t="shared" ref="P39:P67" si="2">IF(OR(H39&gt;TIME(0,30,0),O39&lt;&gt;""),"XXXXX",SUM(G39:N39))</f>
        <v>5.789351851851852E-3</v>
      </c>
      <c r="Q39" s="24">
        <f t="shared" ref="Q39:Q67" si="3">IF(OR(H39&gt;TIME(0,30,0),O39&lt;&gt;""),"D",RANK(P39,$P$7:$P$74,100))</f>
        <v>33</v>
      </c>
    </row>
    <row r="40" spans="2:17" s="25" customFormat="1">
      <c r="B40" s="300">
        <v>558</v>
      </c>
      <c r="C40" s="115" t="s">
        <v>229</v>
      </c>
      <c r="D40" s="137" t="s">
        <v>27</v>
      </c>
      <c r="E40" s="138" t="s">
        <v>47</v>
      </c>
      <c r="F40" s="109">
        <v>0.4604166666666667</v>
      </c>
      <c r="G40" s="22"/>
      <c r="H40" s="55"/>
      <c r="I40" s="20">
        <v>1.6273148148148147E-3</v>
      </c>
      <c r="J40" s="52">
        <v>1.6412037037037037E-3</v>
      </c>
      <c r="K40" s="21"/>
      <c r="L40" s="20">
        <v>1.2453703703703704E-3</v>
      </c>
      <c r="M40" s="52">
        <v>1.2766203703703705E-3</v>
      </c>
      <c r="N40" s="27"/>
      <c r="O40" s="70"/>
      <c r="P40" s="46">
        <f t="shared" si="2"/>
        <v>5.79050925925926E-3</v>
      </c>
      <c r="Q40" s="24">
        <f t="shared" si="3"/>
        <v>34</v>
      </c>
    </row>
    <row r="41" spans="2:17" s="25" customFormat="1">
      <c r="B41" s="215">
        <v>537</v>
      </c>
      <c r="C41" s="142" t="s">
        <v>181</v>
      </c>
      <c r="D41" s="134" t="s">
        <v>64</v>
      </c>
      <c r="E41" s="145" t="s">
        <v>53</v>
      </c>
      <c r="F41" s="109">
        <v>0.45347222222222222</v>
      </c>
      <c r="G41" s="22"/>
      <c r="H41" s="55"/>
      <c r="I41" s="20">
        <v>1.6134259259259259E-3</v>
      </c>
      <c r="J41" s="52">
        <v>1.5451388888888891E-3</v>
      </c>
      <c r="K41" s="21"/>
      <c r="L41" s="20">
        <v>1.3576388888888889E-3</v>
      </c>
      <c r="M41" s="52">
        <v>1.3437500000000001E-3</v>
      </c>
      <c r="N41" s="27"/>
      <c r="O41" s="70"/>
      <c r="P41" s="46">
        <f t="shared" si="2"/>
        <v>5.859953703703704E-3</v>
      </c>
      <c r="Q41" s="24">
        <f t="shared" si="3"/>
        <v>35</v>
      </c>
    </row>
    <row r="42" spans="2:17" s="25" customFormat="1">
      <c r="B42" s="215">
        <v>501</v>
      </c>
      <c r="C42" s="123" t="s">
        <v>63</v>
      </c>
      <c r="D42" s="123" t="s">
        <v>64</v>
      </c>
      <c r="E42" s="138" t="s">
        <v>47</v>
      </c>
      <c r="F42" s="139">
        <v>0.44166666666666665</v>
      </c>
      <c r="G42" s="22"/>
      <c r="H42" s="55"/>
      <c r="I42" s="20">
        <v>1.5613425925925927E-3</v>
      </c>
      <c r="J42" s="52">
        <v>1.4872685185185186E-3</v>
      </c>
      <c r="K42" s="21"/>
      <c r="L42" s="20">
        <v>1.3726851851851851E-3</v>
      </c>
      <c r="M42" s="52">
        <v>1.4537037037037036E-3</v>
      </c>
      <c r="N42" s="27"/>
      <c r="O42" s="70"/>
      <c r="P42" s="46">
        <f t="shared" si="2"/>
        <v>5.875E-3</v>
      </c>
      <c r="Q42" s="24">
        <f t="shared" si="3"/>
        <v>36</v>
      </c>
    </row>
    <row r="43" spans="2:17" s="25" customFormat="1">
      <c r="B43" s="215">
        <v>510</v>
      </c>
      <c r="C43" s="94" t="s">
        <v>78</v>
      </c>
      <c r="D43" s="136" t="s">
        <v>64</v>
      </c>
      <c r="E43" s="172" t="s">
        <v>47</v>
      </c>
      <c r="F43" s="139">
        <v>0.44513888888888892</v>
      </c>
      <c r="G43" s="22"/>
      <c r="H43" s="55"/>
      <c r="I43" s="20">
        <v>1.6087962962962963E-3</v>
      </c>
      <c r="J43" s="52">
        <v>1.5752314814814815E-3</v>
      </c>
      <c r="K43" s="21"/>
      <c r="L43" s="20">
        <v>1.3703703703703701E-3</v>
      </c>
      <c r="M43" s="52">
        <v>1.3472222222222221E-3</v>
      </c>
      <c r="N43" s="27"/>
      <c r="O43" s="70"/>
      <c r="P43" s="46">
        <f t="shared" si="2"/>
        <v>5.9016203703703696E-3</v>
      </c>
      <c r="Q43" s="24">
        <f t="shared" si="3"/>
        <v>37</v>
      </c>
    </row>
    <row r="44" spans="2:17" s="25" customFormat="1">
      <c r="B44" s="215">
        <v>535</v>
      </c>
      <c r="C44" s="119" t="s">
        <v>172</v>
      </c>
      <c r="D44" s="134" t="s">
        <v>27</v>
      </c>
      <c r="E44" s="145" t="s">
        <v>53</v>
      </c>
      <c r="F44" s="140">
        <v>0.45277777777777778</v>
      </c>
      <c r="G44" s="22"/>
      <c r="H44" s="55"/>
      <c r="I44" s="20">
        <v>1.5844907407407407E-3</v>
      </c>
      <c r="J44" s="52">
        <v>1.6307870370370367E-3</v>
      </c>
      <c r="K44" s="21"/>
      <c r="L44" s="20">
        <v>1.3391203703703705E-3</v>
      </c>
      <c r="M44" s="52">
        <v>1.3622685185185185E-3</v>
      </c>
      <c r="N44" s="27"/>
      <c r="O44" s="70"/>
      <c r="P44" s="46">
        <f t="shared" si="2"/>
        <v>5.9166666666666664E-3</v>
      </c>
      <c r="Q44" s="24">
        <f t="shared" si="3"/>
        <v>38</v>
      </c>
    </row>
    <row r="45" spans="2:17" s="25" customFormat="1">
      <c r="B45" s="215">
        <v>543</v>
      </c>
      <c r="C45" s="99" t="s">
        <v>198</v>
      </c>
      <c r="D45" s="133" t="s">
        <v>27</v>
      </c>
      <c r="E45" s="129" t="s">
        <v>120</v>
      </c>
      <c r="F45" s="140">
        <v>0.45555555555555555</v>
      </c>
      <c r="G45" s="22"/>
      <c r="H45" s="55"/>
      <c r="I45" s="20">
        <v>1.6157407407407407E-3</v>
      </c>
      <c r="J45" s="52">
        <v>1.5578703703703703E-3</v>
      </c>
      <c r="K45" s="21"/>
      <c r="L45" s="20">
        <v>1.4282407407407406E-3</v>
      </c>
      <c r="M45" s="52">
        <v>1.4039351851851851E-3</v>
      </c>
      <c r="N45" s="27"/>
      <c r="O45" s="70"/>
      <c r="P45" s="46">
        <f t="shared" si="2"/>
        <v>6.0057870370370369E-3</v>
      </c>
      <c r="Q45" s="24">
        <f t="shared" si="3"/>
        <v>39</v>
      </c>
    </row>
    <row r="46" spans="2:17" s="25" customFormat="1">
      <c r="B46" s="215">
        <v>539</v>
      </c>
      <c r="C46" s="94" t="s">
        <v>183</v>
      </c>
      <c r="D46" s="133" t="s">
        <v>64</v>
      </c>
      <c r="E46" s="129" t="s">
        <v>56</v>
      </c>
      <c r="F46" s="117">
        <v>0.45416666666666666</v>
      </c>
      <c r="G46" s="22"/>
      <c r="H46" s="55"/>
      <c r="I46" s="20">
        <v>1.5983796296296295E-3</v>
      </c>
      <c r="J46" s="52">
        <v>1.5925925925925927E-3</v>
      </c>
      <c r="K46" s="21"/>
      <c r="L46" s="20">
        <v>1.3842592592592593E-3</v>
      </c>
      <c r="M46" s="52">
        <v>1.4629629629629628E-3</v>
      </c>
      <c r="N46" s="27"/>
      <c r="O46" s="70"/>
      <c r="P46" s="46">
        <f t="shared" si="2"/>
        <v>6.0381944444444441E-3</v>
      </c>
      <c r="Q46" s="24">
        <f t="shared" si="3"/>
        <v>40</v>
      </c>
    </row>
    <row r="47" spans="2:17" s="25" customFormat="1">
      <c r="B47" s="215">
        <v>538</v>
      </c>
      <c r="C47" s="94" t="s">
        <v>182</v>
      </c>
      <c r="D47" s="134" t="s">
        <v>64</v>
      </c>
      <c r="E47" s="145" t="s">
        <v>56</v>
      </c>
      <c r="F47" s="117">
        <v>0.45347222222222222</v>
      </c>
      <c r="G47" s="22"/>
      <c r="H47" s="55"/>
      <c r="I47" s="20">
        <v>1.7465277777777781E-3</v>
      </c>
      <c r="J47" s="52">
        <v>1.4988425925925924E-3</v>
      </c>
      <c r="K47" s="21"/>
      <c r="L47" s="20">
        <v>1.4988425925925924E-3</v>
      </c>
      <c r="M47" s="52">
        <v>1.3020833333333333E-3</v>
      </c>
      <c r="N47" s="27"/>
      <c r="O47" s="70"/>
      <c r="P47" s="46">
        <f t="shared" si="2"/>
        <v>6.0462962962962961E-3</v>
      </c>
      <c r="Q47" s="24">
        <f t="shared" si="3"/>
        <v>41</v>
      </c>
    </row>
    <row r="48" spans="2:17" s="25" customFormat="1">
      <c r="B48" s="215">
        <v>505</v>
      </c>
      <c r="C48" s="94" t="s">
        <v>69</v>
      </c>
      <c r="D48" s="133" t="s">
        <v>70</v>
      </c>
      <c r="E48" s="138" t="s">
        <v>68</v>
      </c>
      <c r="F48" s="120">
        <v>0.44305555555555554</v>
      </c>
      <c r="G48" s="22"/>
      <c r="H48" s="55"/>
      <c r="I48" s="20">
        <v>1.6805555555555556E-3</v>
      </c>
      <c r="J48" s="52">
        <v>1.6932870370370372E-3</v>
      </c>
      <c r="K48" s="21"/>
      <c r="L48" s="20">
        <v>1.396990740740741E-3</v>
      </c>
      <c r="M48" s="52">
        <v>1.4409722222222222E-3</v>
      </c>
      <c r="N48" s="27"/>
      <c r="O48" s="70"/>
      <c r="P48" s="46">
        <f t="shared" si="2"/>
        <v>6.2118055555555555E-3</v>
      </c>
      <c r="Q48" s="24">
        <f t="shared" si="3"/>
        <v>42</v>
      </c>
    </row>
    <row r="49" spans="2:17" s="25" customFormat="1">
      <c r="B49" s="215">
        <v>511</v>
      </c>
      <c r="C49" s="121" t="s">
        <v>79</v>
      </c>
      <c r="D49" s="153" t="s">
        <v>74</v>
      </c>
      <c r="E49" s="135" t="s">
        <v>53</v>
      </c>
      <c r="F49" s="347">
        <v>0.44513888888888892</v>
      </c>
      <c r="G49" s="22"/>
      <c r="H49" s="55"/>
      <c r="I49" s="20">
        <v>1.6840277777777776E-3</v>
      </c>
      <c r="J49" s="52">
        <v>1.7199074074074072E-3</v>
      </c>
      <c r="K49" s="21"/>
      <c r="L49" s="20">
        <v>1.4618055555555556E-3</v>
      </c>
      <c r="M49" s="52">
        <v>1.3738425925925925E-3</v>
      </c>
      <c r="N49" s="27"/>
      <c r="O49" s="70"/>
      <c r="P49" s="46">
        <f t="shared" si="2"/>
        <v>6.2395833333333322E-3</v>
      </c>
      <c r="Q49" s="24">
        <f t="shared" si="3"/>
        <v>43</v>
      </c>
    </row>
    <row r="50" spans="2:17" s="25" customFormat="1">
      <c r="B50" s="215">
        <v>526</v>
      </c>
      <c r="C50" s="91" t="s">
        <v>132</v>
      </c>
      <c r="D50" s="323" t="s">
        <v>27</v>
      </c>
      <c r="E50" s="344" t="s">
        <v>56</v>
      </c>
      <c r="F50" s="105">
        <v>0.44791666666666669</v>
      </c>
      <c r="G50" s="75"/>
      <c r="H50" s="76"/>
      <c r="I50" s="20">
        <v>1.6435185185185183E-3</v>
      </c>
      <c r="J50" s="52">
        <v>1.6296296296296295E-3</v>
      </c>
      <c r="K50" s="21"/>
      <c r="L50" s="20">
        <v>1.5196759259259261E-3</v>
      </c>
      <c r="M50" s="52">
        <v>1.4699074074074074E-3</v>
      </c>
      <c r="N50" s="27"/>
      <c r="O50" s="70"/>
      <c r="P50" s="46">
        <f t="shared" si="2"/>
        <v>6.262731481481482E-3</v>
      </c>
      <c r="Q50" s="24">
        <f t="shared" si="3"/>
        <v>44</v>
      </c>
    </row>
    <row r="51" spans="2:17" s="25" customFormat="1">
      <c r="B51" s="215">
        <v>562</v>
      </c>
      <c r="C51" s="142" t="s">
        <v>236</v>
      </c>
      <c r="D51" s="323" t="s">
        <v>64</v>
      </c>
      <c r="E51" s="295" t="s">
        <v>47</v>
      </c>
      <c r="F51" s="140">
        <v>0.46180555555555558</v>
      </c>
      <c r="G51" s="22"/>
      <c r="H51" s="55"/>
      <c r="I51" s="20">
        <v>1.6770833333333334E-3</v>
      </c>
      <c r="J51" s="52">
        <v>1.6516203703703704E-3</v>
      </c>
      <c r="K51" s="21"/>
      <c r="L51" s="20">
        <v>1.4965277777777778E-3</v>
      </c>
      <c r="M51" s="52">
        <v>1.4907407407407406E-3</v>
      </c>
      <c r="N51" s="27"/>
      <c r="O51" s="70"/>
      <c r="P51" s="46">
        <f t="shared" si="2"/>
        <v>6.315972222222222E-3</v>
      </c>
      <c r="Q51" s="24">
        <f t="shared" si="3"/>
        <v>45</v>
      </c>
    </row>
    <row r="52" spans="2:17" s="25" customFormat="1">
      <c r="B52" s="215">
        <v>504</v>
      </c>
      <c r="C52" s="91" t="s">
        <v>67</v>
      </c>
      <c r="D52" s="144" t="s">
        <v>27</v>
      </c>
      <c r="E52" s="135" t="s">
        <v>68</v>
      </c>
      <c r="F52" s="140">
        <v>0.44305555555555554</v>
      </c>
      <c r="G52" s="22"/>
      <c r="H52" s="55"/>
      <c r="I52" s="20">
        <v>1.6990740740740742E-3</v>
      </c>
      <c r="J52" s="52">
        <v>1.6655092592592592E-3</v>
      </c>
      <c r="K52" s="21"/>
      <c r="L52" s="20">
        <v>1.4907407407407406E-3</v>
      </c>
      <c r="M52" s="52">
        <v>1.4675925925925926E-3</v>
      </c>
      <c r="N52" s="27"/>
      <c r="O52" s="70"/>
      <c r="P52" s="46">
        <f t="shared" si="2"/>
        <v>6.3229166666666659E-3</v>
      </c>
      <c r="Q52" s="24">
        <f t="shared" si="3"/>
        <v>46</v>
      </c>
    </row>
    <row r="53" spans="2:17" s="25" customFormat="1">
      <c r="B53" s="215">
        <v>523</v>
      </c>
      <c r="C53" s="114" t="s">
        <v>129</v>
      </c>
      <c r="D53" s="137" t="s">
        <v>64</v>
      </c>
      <c r="E53" s="138" t="s">
        <v>47</v>
      </c>
      <c r="F53" s="196">
        <v>0.44930555555555557</v>
      </c>
      <c r="G53" s="75"/>
      <c r="H53" s="76"/>
      <c r="I53" s="20">
        <v>1.6921296296296296E-3</v>
      </c>
      <c r="J53" s="52">
        <v>1.6307870370370367E-3</v>
      </c>
      <c r="K53" s="21"/>
      <c r="L53" s="20">
        <v>1.3831018518518517E-3</v>
      </c>
      <c r="M53" s="52">
        <v>1.6689814814814814E-3</v>
      </c>
      <c r="N53" s="27"/>
      <c r="O53" s="70"/>
      <c r="P53" s="46">
        <f t="shared" si="2"/>
        <v>6.3749999999999996E-3</v>
      </c>
      <c r="Q53" s="24">
        <f t="shared" si="3"/>
        <v>47</v>
      </c>
    </row>
    <row r="54" spans="2:17" s="25" customFormat="1">
      <c r="B54" s="215">
        <v>557</v>
      </c>
      <c r="C54" s="113" t="s">
        <v>228</v>
      </c>
      <c r="D54" s="134" t="s">
        <v>27</v>
      </c>
      <c r="E54" s="135" t="s">
        <v>53</v>
      </c>
      <c r="F54" s="109">
        <v>0.4604166666666667</v>
      </c>
      <c r="G54" s="22"/>
      <c r="H54" s="55"/>
      <c r="I54" s="20">
        <v>1.681712962962963E-3</v>
      </c>
      <c r="J54" s="52">
        <v>1.7789351851851853E-3</v>
      </c>
      <c r="K54" s="21"/>
      <c r="L54" s="20">
        <v>1.4699074074074074E-3</v>
      </c>
      <c r="M54" s="52">
        <v>1.4837962962962964E-3</v>
      </c>
      <c r="N54" s="27"/>
      <c r="O54" s="70"/>
      <c r="P54" s="46">
        <f t="shared" si="2"/>
        <v>6.4143518518518525E-3</v>
      </c>
      <c r="Q54" s="24">
        <f t="shared" si="3"/>
        <v>48</v>
      </c>
    </row>
    <row r="55" spans="2:17" s="25" customFormat="1">
      <c r="B55" s="215">
        <v>529</v>
      </c>
      <c r="C55" s="142" t="s">
        <v>140</v>
      </c>
      <c r="D55" s="144" t="s">
        <v>64</v>
      </c>
      <c r="E55" s="135" t="s">
        <v>53</v>
      </c>
      <c r="F55" s="109">
        <v>0.45069444444444445</v>
      </c>
      <c r="G55" s="22"/>
      <c r="H55" s="55"/>
      <c r="I55" s="20">
        <v>1.7870370370370368E-3</v>
      </c>
      <c r="J55" s="52">
        <v>1.7314814814814814E-3</v>
      </c>
      <c r="K55" s="21"/>
      <c r="L55" s="20">
        <v>1.4837962962962964E-3</v>
      </c>
      <c r="M55" s="52">
        <v>1.4710648148148148E-3</v>
      </c>
      <c r="N55" s="27"/>
      <c r="O55" s="70"/>
      <c r="P55" s="46">
        <f t="shared" si="2"/>
        <v>6.4733796296296293E-3</v>
      </c>
      <c r="Q55" s="24">
        <f t="shared" si="3"/>
        <v>49</v>
      </c>
    </row>
    <row r="56" spans="2:17" s="25" customFormat="1">
      <c r="B56" s="215">
        <v>561</v>
      </c>
      <c r="C56" s="142" t="s">
        <v>234</v>
      </c>
      <c r="D56" s="339" t="s">
        <v>27</v>
      </c>
      <c r="E56" s="138" t="s">
        <v>235</v>
      </c>
      <c r="F56" s="140">
        <v>0.46180555555555558</v>
      </c>
      <c r="G56" s="22"/>
      <c r="H56" s="55"/>
      <c r="I56" s="20">
        <v>1.9583333333333336E-3</v>
      </c>
      <c r="J56" s="52">
        <v>1.6585648148148148E-3</v>
      </c>
      <c r="K56" s="21"/>
      <c r="L56" s="20">
        <v>1.4745370370370372E-3</v>
      </c>
      <c r="M56" s="52">
        <v>1.4374999999999998E-3</v>
      </c>
      <c r="N56" s="27"/>
      <c r="O56" s="70"/>
      <c r="P56" s="46">
        <f t="shared" si="2"/>
        <v>6.5289351851851854E-3</v>
      </c>
      <c r="Q56" s="24">
        <f t="shared" si="3"/>
        <v>50</v>
      </c>
    </row>
    <row r="57" spans="2:17" s="25" customFormat="1">
      <c r="B57" s="300">
        <v>559</v>
      </c>
      <c r="C57" s="128" t="s">
        <v>230</v>
      </c>
      <c r="D57" s="137" t="s">
        <v>87</v>
      </c>
      <c r="E57" s="138" t="s">
        <v>77</v>
      </c>
      <c r="F57" s="109">
        <v>0.46111111111111108</v>
      </c>
      <c r="G57" s="22"/>
      <c r="H57" s="55"/>
      <c r="I57" s="20">
        <v>1.7951388888888889E-3</v>
      </c>
      <c r="J57" s="52">
        <v>1.8449074074074073E-3</v>
      </c>
      <c r="K57" s="21"/>
      <c r="L57" s="20">
        <v>1.5324074074074075E-3</v>
      </c>
      <c r="M57" s="52">
        <v>1.4988425925925924E-3</v>
      </c>
      <c r="N57" s="27"/>
      <c r="O57" s="70"/>
      <c r="P57" s="46">
        <f t="shared" si="2"/>
        <v>6.6712962962962958E-3</v>
      </c>
      <c r="Q57" s="24">
        <f t="shared" si="3"/>
        <v>51</v>
      </c>
    </row>
    <row r="58" spans="2:17" s="25" customFormat="1">
      <c r="B58" s="300">
        <v>560</v>
      </c>
      <c r="C58" s="142" t="s">
        <v>231</v>
      </c>
      <c r="D58" s="163" t="s">
        <v>87</v>
      </c>
      <c r="E58" s="295" t="s">
        <v>77</v>
      </c>
      <c r="F58" s="117">
        <v>0.46111111111111108</v>
      </c>
      <c r="G58" s="22"/>
      <c r="H58" s="55"/>
      <c r="I58" s="20">
        <v>1.90625E-3</v>
      </c>
      <c r="J58" s="52">
        <v>1.8564814814814815E-3</v>
      </c>
      <c r="K58" s="21"/>
      <c r="L58" s="20">
        <v>1.6875E-3</v>
      </c>
      <c r="M58" s="52">
        <v>1.7743055555555552E-3</v>
      </c>
      <c r="N58" s="27"/>
      <c r="O58" s="70"/>
      <c r="P58" s="46">
        <f t="shared" si="2"/>
        <v>7.2245370370370363E-3</v>
      </c>
      <c r="Q58" s="24">
        <f t="shared" si="3"/>
        <v>52</v>
      </c>
    </row>
    <row r="59" spans="2:17" s="25" customFormat="1">
      <c r="B59" s="300">
        <v>518</v>
      </c>
      <c r="C59" s="114" t="s">
        <v>109</v>
      </c>
      <c r="D59" s="147" t="s">
        <v>37</v>
      </c>
      <c r="E59" s="148" t="s">
        <v>56</v>
      </c>
      <c r="F59" s="149">
        <v>0.44722222222222219</v>
      </c>
      <c r="G59" s="22"/>
      <c r="H59" s="55">
        <v>1.5972222222222224E-2</v>
      </c>
      <c r="I59" s="20">
        <v>1.4988425925925924E-3</v>
      </c>
      <c r="J59" s="52">
        <v>1.5092592592592595E-3</v>
      </c>
      <c r="K59" s="21"/>
      <c r="L59" s="20">
        <v>1.3298611111111113E-3</v>
      </c>
      <c r="M59" s="52">
        <v>1.3171296296296297E-3</v>
      </c>
      <c r="N59" s="27"/>
      <c r="O59" s="70"/>
      <c r="P59" s="46">
        <f t="shared" si="2"/>
        <v>2.1627314814814818E-2</v>
      </c>
      <c r="Q59" s="24">
        <f t="shared" si="3"/>
        <v>53</v>
      </c>
    </row>
    <row r="60" spans="2:17" s="25" customFormat="1">
      <c r="B60" s="300">
        <v>502</v>
      </c>
      <c r="C60" s="114" t="s">
        <v>65</v>
      </c>
      <c r="D60" s="147" t="s">
        <v>28</v>
      </c>
      <c r="E60" s="148" t="s">
        <v>53</v>
      </c>
      <c r="F60" s="149">
        <v>0.44236111111111115</v>
      </c>
      <c r="G60" s="22"/>
      <c r="H60" s="55"/>
      <c r="I60" s="20"/>
      <c r="J60" s="52"/>
      <c r="K60" s="21"/>
      <c r="L60" s="20"/>
      <c r="M60" s="52"/>
      <c r="N60" s="27"/>
      <c r="O60" s="72" t="s">
        <v>17</v>
      </c>
      <c r="P60" s="46" t="str">
        <f t="shared" si="2"/>
        <v>XXXXX</v>
      </c>
      <c r="Q60" s="24" t="str">
        <f t="shared" si="3"/>
        <v>D</v>
      </c>
    </row>
    <row r="61" spans="2:17" s="25" customFormat="1">
      <c r="B61" s="333">
        <v>503</v>
      </c>
      <c r="C61" s="335" t="s">
        <v>66</v>
      </c>
      <c r="D61" s="144" t="s">
        <v>27</v>
      </c>
      <c r="E61" s="135" t="s">
        <v>56</v>
      </c>
      <c r="F61" s="149">
        <v>0.44236111111111115</v>
      </c>
      <c r="G61" s="22"/>
      <c r="H61" s="55"/>
      <c r="I61" s="348"/>
      <c r="J61" s="52"/>
      <c r="K61" s="21"/>
      <c r="L61" s="20"/>
      <c r="M61" s="52"/>
      <c r="N61" s="27"/>
      <c r="O61" s="72" t="s">
        <v>17</v>
      </c>
      <c r="P61" s="46" t="str">
        <f t="shared" si="2"/>
        <v>XXXXX</v>
      </c>
      <c r="Q61" s="24" t="str">
        <f t="shared" si="3"/>
        <v>D</v>
      </c>
    </row>
    <row r="62" spans="2:17" s="25" customFormat="1">
      <c r="B62" s="300">
        <v>506</v>
      </c>
      <c r="C62" s="91" t="s">
        <v>71</v>
      </c>
      <c r="D62" s="154" t="s">
        <v>24</v>
      </c>
      <c r="E62" s="138" t="s">
        <v>72</v>
      </c>
      <c r="F62" s="292">
        <v>0.41944444444444445</v>
      </c>
      <c r="G62" s="22"/>
      <c r="H62" s="55"/>
      <c r="I62" s="20">
        <v>1.511574074074074E-3</v>
      </c>
      <c r="J62" s="52">
        <v>1.3831018518518517E-3</v>
      </c>
      <c r="K62" s="21"/>
      <c r="L62" s="20">
        <v>1.2858796296296297E-3</v>
      </c>
      <c r="M62" s="52">
        <v>1.2395833333333334E-3</v>
      </c>
      <c r="N62" s="27"/>
      <c r="O62" s="72" t="s">
        <v>17</v>
      </c>
      <c r="P62" s="46" t="str">
        <f t="shared" si="2"/>
        <v>XXXXX</v>
      </c>
      <c r="Q62" s="24" t="str">
        <f t="shared" si="3"/>
        <v>D</v>
      </c>
    </row>
    <row r="63" spans="2:17" s="25" customFormat="1">
      <c r="B63" s="300">
        <v>515</v>
      </c>
      <c r="C63" s="91" t="s">
        <v>269</v>
      </c>
      <c r="D63" s="324" t="s">
        <v>27</v>
      </c>
      <c r="E63" s="343" t="s">
        <v>56</v>
      </c>
      <c r="F63" s="149">
        <v>0.4458333333333333</v>
      </c>
      <c r="G63" s="22"/>
      <c r="H63" s="55"/>
      <c r="I63" s="20">
        <v>1.3344907407407409E-3</v>
      </c>
      <c r="J63" s="52"/>
      <c r="K63" s="21"/>
      <c r="L63" s="20">
        <v>1.1921296296296296E-3</v>
      </c>
      <c r="M63" s="52"/>
      <c r="N63" s="27"/>
      <c r="O63" s="72" t="s">
        <v>17</v>
      </c>
      <c r="P63" s="46" t="str">
        <f t="shared" si="2"/>
        <v>XXXXX</v>
      </c>
      <c r="Q63" s="24" t="str">
        <f t="shared" si="3"/>
        <v>D</v>
      </c>
    </row>
    <row r="64" spans="2:17" s="25" customFormat="1">
      <c r="B64" s="215">
        <v>532</v>
      </c>
      <c r="C64" s="162" t="s">
        <v>156</v>
      </c>
      <c r="D64" s="324" t="s">
        <v>157</v>
      </c>
      <c r="E64" s="239" t="s">
        <v>155</v>
      </c>
      <c r="F64" s="149">
        <v>0.45208333333333334</v>
      </c>
      <c r="G64" s="22"/>
      <c r="H64" s="55"/>
      <c r="I64" s="20">
        <v>2.0324074074074077E-3</v>
      </c>
      <c r="J64" s="52"/>
      <c r="K64" s="21"/>
      <c r="L64" s="20">
        <v>2.2430555555555554E-3</v>
      </c>
      <c r="M64" s="52"/>
      <c r="N64" s="27"/>
      <c r="O64" s="72" t="s">
        <v>17</v>
      </c>
      <c r="P64" s="46" t="str">
        <f t="shared" si="2"/>
        <v>XXXXX</v>
      </c>
      <c r="Q64" s="24" t="str">
        <f t="shared" si="3"/>
        <v>D</v>
      </c>
    </row>
    <row r="65" spans="2:17" s="25" customFormat="1">
      <c r="B65" s="300">
        <v>533</v>
      </c>
      <c r="C65" s="162" t="s">
        <v>158</v>
      </c>
      <c r="D65" s="324" t="s">
        <v>154</v>
      </c>
      <c r="E65" s="239" t="s">
        <v>155</v>
      </c>
      <c r="F65" s="149">
        <v>0.45208333333333334</v>
      </c>
      <c r="G65" s="156"/>
      <c r="H65" s="157"/>
      <c r="I65" s="158">
        <v>2.4085648148148148E-3</v>
      </c>
      <c r="J65" s="159"/>
      <c r="K65" s="160"/>
      <c r="L65" s="158">
        <v>2.0787037037037037E-3</v>
      </c>
      <c r="M65" s="159"/>
      <c r="N65" s="161"/>
      <c r="O65" s="152" t="s">
        <v>17</v>
      </c>
      <c r="P65" s="46" t="str">
        <f t="shared" si="2"/>
        <v>XXXXX</v>
      </c>
      <c r="Q65" s="24" t="str">
        <f t="shared" si="3"/>
        <v>D</v>
      </c>
    </row>
    <row r="66" spans="2:17" s="25" customFormat="1">
      <c r="B66" s="300">
        <v>542</v>
      </c>
      <c r="C66" s="114" t="s">
        <v>196</v>
      </c>
      <c r="D66" s="324" t="s">
        <v>23</v>
      </c>
      <c r="E66" s="343" t="s">
        <v>99</v>
      </c>
      <c r="F66" s="117">
        <v>0.4548611111111111</v>
      </c>
      <c r="G66" s="156"/>
      <c r="H66" s="157"/>
      <c r="I66" s="158">
        <v>1.7094907407407408E-3</v>
      </c>
      <c r="J66" s="159"/>
      <c r="K66" s="160"/>
      <c r="L66" s="158">
        <v>1.4641203703703706E-3</v>
      </c>
      <c r="M66" s="159"/>
      <c r="N66" s="161"/>
      <c r="O66" s="152" t="s">
        <v>17</v>
      </c>
      <c r="P66" s="46" t="str">
        <f t="shared" si="2"/>
        <v>XXXXX</v>
      </c>
      <c r="Q66" s="24" t="str">
        <f t="shared" si="3"/>
        <v>D</v>
      </c>
    </row>
    <row r="67" spans="2:17" s="25" customFormat="1" ht="13.5" thickBot="1">
      <c r="B67" s="304">
        <v>553</v>
      </c>
      <c r="C67" s="336" t="s">
        <v>222</v>
      </c>
      <c r="D67" s="305" t="s">
        <v>64</v>
      </c>
      <c r="E67" s="306" t="s">
        <v>47</v>
      </c>
      <c r="F67" s="307">
        <v>0.45902777777777781</v>
      </c>
      <c r="G67" s="271"/>
      <c r="H67" s="290"/>
      <c r="I67" s="308">
        <v>1.5810185185185187E-3</v>
      </c>
      <c r="J67" s="285"/>
      <c r="K67" s="289"/>
      <c r="L67" s="308"/>
      <c r="M67" s="285"/>
      <c r="N67" s="309"/>
      <c r="O67" s="274" t="s">
        <v>17</v>
      </c>
      <c r="P67" s="310" t="str">
        <f t="shared" si="2"/>
        <v>XXXXX</v>
      </c>
      <c r="Q67" s="275" t="str">
        <f t="shared" si="3"/>
        <v>D</v>
      </c>
    </row>
    <row r="68" spans="2:17" s="25" customFormat="1">
      <c r="B68" s="241"/>
      <c r="C68" s="155"/>
      <c r="D68" s="191"/>
      <c r="E68" s="196"/>
      <c r="F68" s="34"/>
      <c r="G68" s="193"/>
      <c r="H68" s="34"/>
      <c r="I68" s="34"/>
      <c r="J68" s="34"/>
      <c r="K68" s="34"/>
      <c r="L68" s="34"/>
      <c r="M68" s="34"/>
      <c r="N68" s="40"/>
      <c r="O68" s="175"/>
      <c r="P68" s="188"/>
    </row>
    <row r="69" spans="2:17" s="25" customFormat="1">
      <c r="B69" s="241"/>
      <c r="C69" s="155"/>
      <c r="D69" s="155"/>
      <c r="E69" s="191"/>
      <c r="F69" s="196"/>
      <c r="G69" s="34"/>
      <c r="H69" s="193"/>
      <c r="I69" s="34"/>
      <c r="J69" s="34"/>
      <c r="K69" s="34"/>
      <c r="L69" s="34"/>
      <c r="M69" s="34"/>
      <c r="N69" s="34"/>
      <c r="O69" s="40"/>
      <c r="P69" s="175"/>
      <c r="Q69" s="188"/>
    </row>
    <row r="70" spans="2:17">
      <c r="B70" s="241"/>
      <c r="C70" s="155"/>
      <c r="D70" s="155"/>
      <c r="E70" s="191"/>
      <c r="F70" s="196"/>
      <c r="G70" s="34"/>
      <c r="H70" s="193"/>
      <c r="I70" s="34"/>
      <c r="J70" s="34"/>
      <c r="K70" s="34"/>
      <c r="L70" s="34"/>
      <c r="M70" s="34"/>
      <c r="N70" s="34"/>
      <c r="O70" s="40"/>
      <c r="P70" s="175"/>
      <c r="Q70" s="188"/>
    </row>
    <row r="71" spans="2:17">
      <c r="B71" s="241"/>
      <c r="C71" s="155"/>
      <c r="D71" s="155"/>
      <c r="E71" s="191"/>
      <c r="F71" s="196"/>
      <c r="G71" s="34"/>
      <c r="H71" s="193"/>
      <c r="I71" s="34"/>
      <c r="J71" s="34"/>
      <c r="K71" s="34"/>
      <c r="L71" s="34"/>
      <c r="M71" s="34"/>
      <c r="N71" s="34"/>
      <c r="O71" s="40"/>
      <c r="P71" s="175"/>
      <c r="Q71" s="188"/>
    </row>
    <row r="72" spans="2:17">
      <c r="B72" s="25"/>
      <c r="C72" s="25"/>
      <c r="D72" s="25"/>
      <c r="E72" s="88"/>
      <c r="F72" s="25"/>
      <c r="G72" s="34"/>
      <c r="H72" s="193"/>
      <c r="I72" s="34"/>
      <c r="J72" s="34"/>
      <c r="K72" s="34"/>
      <c r="L72" s="34"/>
      <c r="M72" s="34"/>
      <c r="N72" s="34"/>
      <c r="O72" s="40"/>
      <c r="P72" s="175"/>
    </row>
    <row r="73" spans="2:17">
      <c r="B73" s="25"/>
      <c r="C73" s="25"/>
      <c r="D73" s="25"/>
      <c r="E73" s="88"/>
      <c r="F73" s="25"/>
      <c r="G73" s="34"/>
      <c r="H73" s="193"/>
      <c r="I73" s="34"/>
      <c r="J73" s="34"/>
      <c r="K73" s="34"/>
      <c r="L73" s="34"/>
      <c r="M73" s="34"/>
      <c r="N73" s="34"/>
      <c r="O73" s="40"/>
      <c r="P73" s="175"/>
      <c r="Q73" s="188"/>
    </row>
    <row r="74" spans="2:17">
      <c r="B74" s="25"/>
      <c r="C74" s="25"/>
      <c r="D74" s="25"/>
      <c r="E74" s="88"/>
      <c r="F74" s="25"/>
      <c r="G74" s="34"/>
      <c r="H74" s="193"/>
      <c r="I74" s="34"/>
      <c r="J74" s="34"/>
      <c r="K74" s="34"/>
      <c r="L74" s="34"/>
      <c r="M74" s="34"/>
      <c r="N74" s="34"/>
      <c r="O74" s="40"/>
      <c r="P74" s="175"/>
      <c r="Q74" s="188"/>
    </row>
    <row r="75" spans="2:17">
      <c r="C75" s="25"/>
    </row>
  </sheetData>
  <sortState ref="B7:Q67">
    <sortCondition ref="Q7:Q67"/>
  </sortState>
  <dataConsolidate/>
  <mergeCells count="15">
    <mergeCell ref="A5:A6"/>
    <mergeCell ref="D5:D6"/>
    <mergeCell ref="D3:F3"/>
    <mergeCell ref="E5:E6"/>
    <mergeCell ref="P5:P6"/>
    <mergeCell ref="G3:Q3"/>
    <mergeCell ref="Q5:Q6"/>
    <mergeCell ref="C5:C6"/>
    <mergeCell ref="B5:B6"/>
    <mergeCell ref="I5:K5"/>
    <mergeCell ref="L5:N5"/>
    <mergeCell ref="H5:H6"/>
    <mergeCell ref="F5:F6"/>
    <mergeCell ref="G5:G6"/>
    <mergeCell ref="O5:O6"/>
  </mergeCells>
  <phoneticPr fontId="0" type="noConversion"/>
  <dataValidations count="3">
    <dataValidation type="list" errorStyle="warning" allowBlank="1" showInputMessage="1" showErrorMessage="1" errorTitle="Chybné zadání" error="Vyber ze seznamu značku motocyklu. V případě, že se značka v seznamu nenachází kontaktujte autora programu." sqref="D35:D37 D9:D14 D21:D32 D16:D19">
      <formula1>$S$15:$S$17</formula1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33:D34 D43:D67 D20 D7:D8 D38:D40 D15 C68 D69:D71">
      <formula1>$S$20:$S$36</formula1>
    </dataValidation>
    <dataValidation type="time" errorStyle="warning" allowBlank="1" showInputMessage="1" showErrorMessage="1" errorTitle="Chybné zadání" error="Zadej čas ve tvaru mm:ss,0 !!!" sqref="G69:N74 F68:M68 G7:N67">
      <formula1>0</formula1>
      <formula2>0.0416666666666667</formula2>
    </dataValidation>
  </dataValidations>
  <pageMargins left="0.39370078740157483" right="0.39370078740157483" top="0.39370078740157483" bottom="0.39370078740157483" header="0" footer="0"/>
  <pageSetup paperSize="9" scale="8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W78"/>
  <sheetViews>
    <sheetView zoomScaleNormal="100" zoomScaleSheetLayoutView="75" workbookViewId="0">
      <pane xSplit="3" ySplit="6" topLeftCell="D7" activePane="bottomRight" state="frozen"/>
      <selection activeCell="U16" sqref="U16"/>
      <selection pane="topRight" activeCell="U16" sqref="U16"/>
      <selection pane="bottomLeft" activeCell="U16" sqref="U16"/>
      <selection pane="bottomRight" activeCell="I7" sqref="I7"/>
    </sheetView>
  </sheetViews>
  <sheetFormatPr defaultRowHeight="12.75"/>
  <cols>
    <col min="1" max="1" width="5.42578125" style="31" hidden="1" customWidth="1"/>
    <col min="2" max="2" width="5.42578125" style="31" customWidth="1"/>
    <col min="3" max="3" width="24.42578125" style="28" customWidth="1"/>
    <col min="4" max="4" width="13.28515625" customWidth="1"/>
    <col min="5" max="6" width="7.28515625" style="3" customWidth="1"/>
    <col min="7" max="7" width="12.140625" customWidth="1"/>
    <col min="8" max="8" width="10.7109375" customWidth="1"/>
    <col min="9" max="10" width="7.28515625" customWidth="1"/>
    <col min="11" max="11" width="7.28515625" hidden="1" customWidth="1"/>
    <col min="12" max="13" width="7.28515625" customWidth="1"/>
    <col min="14" max="14" width="7.28515625" hidden="1" customWidth="1"/>
    <col min="15" max="15" width="25.7109375" bestFit="1" customWidth="1"/>
    <col min="16" max="16" width="12.140625" style="1" customWidth="1"/>
    <col min="17" max="17" width="6.28515625" customWidth="1"/>
    <col min="19" max="19" width="25.7109375" hidden="1" customWidth="1"/>
    <col min="20" max="20" width="12.7109375" hidden="1" customWidth="1"/>
  </cols>
  <sheetData>
    <row r="1" spans="1:23">
      <c r="A1" s="28"/>
      <c r="B1" s="28"/>
      <c r="D1" s="11">
        <v>42637</v>
      </c>
      <c r="E1" s="87"/>
      <c r="F1" s="87"/>
      <c r="G1" s="12"/>
      <c r="P1" s="4"/>
    </row>
    <row r="2" spans="1:23" ht="13.5" thickBot="1">
      <c r="A2" s="28"/>
      <c r="B2" s="28"/>
      <c r="R2" s="13"/>
    </row>
    <row r="3" spans="1:23" s="3" customFormat="1" ht="25.5" customHeight="1" thickBot="1">
      <c r="A3" s="30"/>
      <c r="B3" s="30"/>
      <c r="C3" s="29" t="s">
        <v>5</v>
      </c>
      <c r="D3" s="371" t="s">
        <v>8</v>
      </c>
      <c r="E3" s="371"/>
      <c r="F3" s="372"/>
      <c r="G3" s="397" t="s">
        <v>32</v>
      </c>
      <c r="H3" s="398"/>
      <c r="I3" s="398"/>
      <c r="J3" s="398"/>
      <c r="K3" s="398"/>
      <c r="L3" s="398"/>
      <c r="M3" s="398"/>
      <c r="N3" s="398"/>
      <c r="O3" s="398"/>
      <c r="P3" s="398"/>
      <c r="Q3" s="399"/>
    </row>
    <row r="4" spans="1:23" ht="13.5" thickBot="1">
      <c r="H4" s="5"/>
      <c r="I4" s="5"/>
      <c r="J4" s="5"/>
      <c r="K4" s="5"/>
      <c r="L4" s="5"/>
      <c r="M4" s="5"/>
      <c r="N4" s="5"/>
      <c r="O4" s="5"/>
    </row>
    <row r="5" spans="1:23" s="2" customFormat="1" ht="15" customHeight="1">
      <c r="A5" s="403" t="s">
        <v>4</v>
      </c>
      <c r="B5" s="403" t="s">
        <v>4</v>
      </c>
      <c r="C5" s="401" t="s">
        <v>0</v>
      </c>
      <c r="D5" s="391" t="s">
        <v>1</v>
      </c>
      <c r="E5" s="379" t="s">
        <v>2</v>
      </c>
      <c r="F5" s="376" t="s">
        <v>39</v>
      </c>
      <c r="G5" s="376" t="s">
        <v>40</v>
      </c>
      <c r="H5" s="376" t="s">
        <v>36</v>
      </c>
      <c r="I5" s="381" t="s">
        <v>18</v>
      </c>
      <c r="J5" s="382"/>
      <c r="K5" s="383"/>
      <c r="L5" s="381" t="s">
        <v>19</v>
      </c>
      <c r="M5" s="382"/>
      <c r="N5" s="383"/>
      <c r="O5" s="376" t="s">
        <v>17</v>
      </c>
      <c r="P5" s="384" t="s">
        <v>255</v>
      </c>
      <c r="Q5" s="376" t="s">
        <v>3</v>
      </c>
    </row>
    <row r="6" spans="1:23" s="5" customFormat="1" ht="15" customHeight="1" thickBot="1">
      <c r="A6" s="404"/>
      <c r="B6" s="404"/>
      <c r="C6" s="402"/>
      <c r="D6" s="392"/>
      <c r="E6" s="380"/>
      <c r="F6" s="378"/>
      <c r="G6" s="377"/>
      <c r="H6" s="378"/>
      <c r="I6" s="6" t="s">
        <v>6</v>
      </c>
      <c r="J6" s="7" t="s">
        <v>7</v>
      </c>
      <c r="K6" s="8" t="s">
        <v>20</v>
      </c>
      <c r="L6" s="6" t="s">
        <v>6</v>
      </c>
      <c r="M6" s="7" t="s">
        <v>7</v>
      </c>
      <c r="N6" s="8" t="s">
        <v>20</v>
      </c>
      <c r="O6" s="377"/>
      <c r="P6" s="385"/>
      <c r="Q6" s="400"/>
      <c r="S6" t="s">
        <v>11</v>
      </c>
    </row>
    <row r="7" spans="1:23" s="25" customFormat="1">
      <c r="A7" s="68">
        <v>53</v>
      </c>
      <c r="B7" s="350">
        <v>305</v>
      </c>
      <c r="C7" s="113" t="s">
        <v>111</v>
      </c>
      <c r="D7" s="133" t="s">
        <v>70</v>
      </c>
      <c r="E7" s="129" t="s">
        <v>47</v>
      </c>
      <c r="F7" s="167">
        <v>0.46527777777777773</v>
      </c>
      <c r="G7" s="43"/>
      <c r="H7" s="19"/>
      <c r="I7" s="15">
        <v>1.2835648148148146E-3</v>
      </c>
      <c r="J7" s="49">
        <v>1.3009259259259259E-3</v>
      </c>
      <c r="K7" s="16"/>
      <c r="L7" s="15">
        <v>1.0983796296296295E-3</v>
      </c>
      <c r="M7" s="49">
        <v>1.0925925925925925E-3</v>
      </c>
      <c r="N7" s="17"/>
      <c r="O7" s="77"/>
      <c r="P7" s="23">
        <f t="shared" ref="P7:P38" si="0">IF(OR(H7&gt;TIME(0,30,0),O7&lt;&gt;""),"XXXXX",SUM(G7:N7))</f>
        <v>4.7754629629629623E-3</v>
      </c>
      <c r="Q7" s="48">
        <f t="shared" ref="Q7:Q38" si="1">IF(OR(H7&gt;TIME(0,30,0),O7&lt;&gt;""),"D",RANK(P7,$P$7:$P$78,100))</f>
        <v>1</v>
      </c>
      <c r="W7" s="42"/>
    </row>
    <row r="8" spans="1:23" s="25" customFormat="1">
      <c r="A8" s="68"/>
      <c r="B8" s="352">
        <v>342</v>
      </c>
      <c r="C8" s="91" t="s">
        <v>208</v>
      </c>
      <c r="D8" s="133" t="s">
        <v>27</v>
      </c>
      <c r="E8" s="129" t="s">
        <v>56</v>
      </c>
      <c r="F8" s="105">
        <v>0.4777777777777778</v>
      </c>
      <c r="G8" s="43"/>
      <c r="H8" s="19"/>
      <c r="I8" s="15">
        <v>1.2997685185185185E-3</v>
      </c>
      <c r="J8" s="53">
        <v>1.2523148148148148E-3</v>
      </c>
      <c r="K8" s="16"/>
      <c r="L8" s="15">
        <v>1.1215277777777777E-3</v>
      </c>
      <c r="M8" s="53">
        <v>1.1030092592592593E-3</v>
      </c>
      <c r="N8" s="16"/>
      <c r="O8" s="77"/>
      <c r="P8" s="23">
        <f t="shared" si="0"/>
        <v>4.7766203703703703E-3</v>
      </c>
      <c r="Q8" s="48">
        <f t="shared" si="1"/>
        <v>2</v>
      </c>
      <c r="W8" s="42"/>
    </row>
    <row r="9" spans="1:23" s="25" customFormat="1">
      <c r="A9" s="68"/>
      <c r="B9" s="353">
        <v>344</v>
      </c>
      <c r="C9" s="91" t="s">
        <v>267</v>
      </c>
      <c r="D9" s="133" t="s">
        <v>27</v>
      </c>
      <c r="E9" s="129" t="s">
        <v>59</v>
      </c>
      <c r="F9" s="139">
        <v>0.47847222222222219</v>
      </c>
      <c r="G9" s="43"/>
      <c r="H9" s="19"/>
      <c r="I9" s="15">
        <v>1.2766203703703705E-3</v>
      </c>
      <c r="J9" s="53">
        <v>1.2847222222222223E-3</v>
      </c>
      <c r="K9" s="16"/>
      <c r="L9" s="15">
        <v>1.1192129629629631E-3</v>
      </c>
      <c r="M9" s="53">
        <v>1.1203703703703703E-3</v>
      </c>
      <c r="N9" s="16"/>
      <c r="O9" s="77"/>
      <c r="P9" s="23">
        <f t="shared" si="0"/>
        <v>4.8009259259259264E-3</v>
      </c>
      <c r="Q9" s="48">
        <f t="shared" si="1"/>
        <v>3</v>
      </c>
      <c r="W9" s="42"/>
    </row>
    <row r="10" spans="1:23" s="25" customFormat="1">
      <c r="A10" s="211">
        <v>222</v>
      </c>
      <c r="B10" s="126">
        <v>343</v>
      </c>
      <c r="C10" s="91" t="s">
        <v>209</v>
      </c>
      <c r="D10" s="133" t="s">
        <v>58</v>
      </c>
      <c r="E10" s="129" t="s">
        <v>47</v>
      </c>
      <c r="F10" s="139">
        <v>0.4777777777777778</v>
      </c>
      <c r="G10" s="43"/>
      <c r="H10" s="19"/>
      <c r="I10" s="15">
        <v>1.267361111111111E-3</v>
      </c>
      <c r="J10" s="53">
        <v>1.3148148148148147E-3</v>
      </c>
      <c r="K10" s="16"/>
      <c r="L10" s="15">
        <v>1.1319444444444443E-3</v>
      </c>
      <c r="M10" s="53">
        <v>1.1168981481481483E-3</v>
      </c>
      <c r="N10" s="16"/>
      <c r="O10" s="70"/>
      <c r="P10" s="23">
        <f t="shared" si="0"/>
        <v>4.8310185185185183E-3</v>
      </c>
      <c r="Q10" s="48">
        <f t="shared" si="1"/>
        <v>4</v>
      </c>
      <c r="T10" s="25" t="s">
        <v>23</v>
      </c>
    </row>
    <row r="11" spans="1:23" s="25" customFormat="1">
      <c r="A11" s="68">
        <v>444</v>
      </c>
      <c r="B11" s="351">
        <v>301</v>
      </c>
      <c r="C11" s="113" t="s">
        <v>57</v>
      </c>
      <c r="D11" s="133" t="s">
        <v>58</v>
      </c>
      <c r="E11" s="129" t="s">
        <v>47</v>
      </c>
      <c r="F11" s="139">
        <v>0.46388888888888885</v>
      </c>
      <c r="G11" s="43"/>
      <c r="H11" s="19"/>
      <c r="I11" s="15">
        <v>1.3229166666666665E-3</v>
      </c>
      <c r="J11" s="53">
        <v>1.2997685185185185E-3</v>
      </c>
      <c r="K11" s="16"/>
      <c r="L11" s="15">
        <v>1.1250000000000001E-3</v>
      </c>
      <c r="M11" s="53">
        <v>1.1215277777777777E-3</v>
      </c>
      <c r="N11" s="16"/>
      <c r="O11" s="70"/>
      <c r="P11" s="23">
        <f t="shared" si="0"/>
        <v>4.8692129629629623E-3</v>
      </c>
      <c r="Q11" s="48">
        <f t="shared" si="1"/>
        <v>5</v>
      </c>
      <c r="W11" s="42"/>
    </row>
    <row r="12" spans="1:23" s="25" customFormat="1">
      <c r="A12" s="68">
        <v>6</v>
      </c>
      <c r="B12" s="126">
        <v>316</v>
      </c>
      <c r="C12" s="113" t="s">
        <v>134</v>
      </c>
      <c r="D12" s="133" t="s">
        <v>27</v>
      </c>
      <c r="E12" s="129" t="s">
        <v>59</v>
      </c>
      <c r="F12" s="105">
        <v>0.46875</v>
      </c>
      <c r="G12" s="43"/>
      <c r="H12" s="19"/>
      <c r="I12" s="15">
        <v>1.3078703703703705E-3</v>
      </c>
      <c r="J12" s="53">
        <v>1.3263888888888891E-3</v>
      </c>
      <c r="K12" s="16"/>
      <c r="L12" s="15">
        <v>1.1689814814814816E-3</v>
      </c>
      <c r="M12" s="53">
        <v>1.1388888888888889E-3</v>
      </c>
      <c r="N12" s="16"/>
      <c r="O12" s="70"/>
      <c r="P12" s="23">
        <f t="shared" si="0"/>
        <v>4.9421296296296305E-3</v>
      </c>
      <c r="Q12" s="48">
        <f t="shared" si="1"/>
        <v>6</v>
      </c>
    </row>
    <row r="13" spans="1:23" s="25" customFormat="1">
      <c r="A13" s="68">
        <v>827</v>
      </c>
      <c r="B13" s="126">
        <v>349</v>
      </c>
      <c r="C13" s="113" t="s">
        <v>221</v>
      </c>
      <c r="D13" s="133" t="s">
        <v>70</v>
      </c>
      <c r="E13" s="129" t="s">
        <v>56</v>
      </c>
      <c r="F13" s="105">
        <v>0.47986111111111113</v>
      </c>
      <c r="G13" s="43"/>
      <c r="H13" s="19"/>
      <c r="I13" s="15">
        <v>1.3506944444444445E-3</v>
      </c>
      <c r="J13" s="53">
        <v>1.3229166666666665E-3</v>
      </c>
      <c r="K13" s="16"/>
      <c r="L13" s="15">
        <v>1.1331018518518519E-3</v>
      </c>
      <c r="M13" s="53">
        <v>1.1388888888888889E-3</v>
      </c>
      <c r="N13" s="16"/>
      <c r="O13" s="70"/>
      <c r="P13" s="23">
        <f t="shared" si="0"/>
        <v>4.9456018518518521E-3</v>
      </c>
      <c r="Q13" s="48">
        <f t="shared" si="1"/>
        <v>7</v>
      </c>
      <c r="T13" s="25" t="s">
        <v>29</v>
      </c>
      <c r="W13" s="42"/>
    </row>
    <row r="14" spans="1:23" s="25" customFormat="1">
      <c r="A14" s="68">
        <v>48</v>
      </c>
      <c r="B14" s="126">
        <v>328</v>
      </c>
      <c r="C14" s="113" t="s">
        <v>168</v>
      </c>
      <c r="D14" s="154" t="s">
        <v>24</v>
      </c>
      <c r="E14" s="135" t="s">
        <v>56</v>
      </c>
      <c r="F14" s="105">
        <v>0.47291666666666665</v>
      </c>
      <c r="G14" s="43"/>
      <c r="H14" s="44"/>
      <c r="I14" s="15">
        <v>1.3414351851851851E-3</v>
      </c>
      <c r="J14" s="53">
        <v>1.3368055555555555E-3</v>
      </c>
      <c r="K14" s="16"/>
      <c r="L14" s="15">
        <v>1.1388888888888889E-3</v>
      </c>
      <c r="M14" s="53">
        <v>1.1712962962962964E-3</v>
      </c>
      <c r="N14" s="16"/>
      <c r="O14" s="70"/>
      <c r="P14" s="39">
        <f t="shared" si="0"/>
        <v>4.9884259259259257E-3</v>
      </c>
      <c r="Q14" s="48">
        <f t="shared" si="1"/>
        <v>8</v>
      </c>
      <c r="S14" s="25" t="s">
        <v>14</v>
      </c>
      <c r="W14" s="42"/>
    </row>
    <row r="15" spans="1:23" s="25" customFormat="1">
      <c r="A15" s="68">
        <v>158</v>
      </c>
      <c r="B15" s="126">
        <v>334</v>
      </c>
      <c r="C15" s="142" t="s">
        <v>184</v>
      </c>
      <c r="D15" s="133" t="s">
        <v>27</v>
      </c>
      <c r="E15" s="129" t="s">
        <v>56</v>
      </c>
      <c r="F15" s="355">
        <v>0.47500000000000003</v>
      </c>
      <c r="G15" s="43"/>
      <c r="H15" s="19"/>
      <c r="I15" s="20">
        <v>1.3842592592592593E-3</v>
      </c>
      <c r="J15" s="52">
        <v>1.3634259259259259E-3</v>
      </c>
      <c r="K15" s="21"/>
      <c r="L15" s="20">
        <v>1.1736111111111112E-3</v>
      </c>
      <c r="M15" s="52">
        <v>1.1539351851851851E-3</v>
      </c>
      <c r="N15" s="21"/>
      <c r="O15" s="70"/>
      <c r="P15" s="23">
        <f t="shared" si="0"/>
        <v>5.0752314814814818E-3</v>
      </c>
      <c r="Q15" s="48">
        <f t="shared" si="1"/>
        <v>9</v>
      </c>
      <c r="T15" s="25" t="s">
        <v>37</v>
      </c>
    </row>
    <row r="16" spans="1:23" s="25" customFormat="1">
      <c r="A16" s="68">
        <v>417</v>
      </c>
      <c r="B16" s="351">
        <v>300</v>
      </c>
      <c r="C16" s="116" t="s">
        <v>55</v>
      </c>
      <c r="D16" s="134" t="s">
        <v>27</v>
      </c>
      <c r="E16" s="135" t="s">
        <v>56</v>
      </c>
      <c r="F16" s="140">
        <v>0.44375000000000003</v>
      </c>
      <c r="G16" s="43"/>
      <c r="H16" s="19"/>
      <c r="I16" s="15">
        <v>1.3807870370370371E-3</v>
      </c>
      <c r="J16" s="53">
        <v>1.3900462962962961E-3</v>
      </c>
      <c r="K16" s="16"/>
      <c r="L16" s="15">
        <v>1.1967592592592592E-3</v>
      </c>
      <c r="M16" s="53">
        <v>1.1539351851851851E-3</v>
      </c>
      <c r="N16" s="16"/>
      <c r="O16" s="70"/>
      <c r="P16" s="23">
        <f t="shared" si="0"/>
        <v>5.1215277777777778E-3</v>
      </c>
      <c r="Q16" s="48">
        <f t="shared" si="1"/>
        <v>10</v>
      </c>
    </row>
    <row r="17" spans="1:23" s="25" customFormat="1">
      <c r="A17" s="212">
        <v>714</v>
      </c>
      <c r="B17" s="126">
        <v>303</v>
      </c>
      <c r="C17" s="91" t="s">
        <v>60</v>
      </c>
      <c r="D17" s="133" t="s">
        <v>61</v>
      </c>
      <c r="E17" s="129" t="s">
        <v>56</v>
      </c>
      <c r="F17" s="139">
        <v>0.46458333333333335</v>
      </c>
      <c r="G17" s="43"/>
      <c r="H17" s="19"/>
      <c r="I17" s="15">
        <v>1.3506944444444445E-3</v>
      </c>
      <c r="J17" s="53">
        <v>1.4502314814814814E-3</v>
      </c>
      <c r="K17" s="16"/>
      <c r="L17" s="15">
        <v>1.1724537037037035E-3</v>
      </c>
      <c r="M17" s="53">
        <v>1.1712962962962964E-3</v>
      </c>
      <c r="N17" s="16"/>
      <c r="O17" s="70"/>
      <c r="P17" s="23">
        <f t="shared" si="0"/>
        <v>5.1446759259259258E-3</v>
      </c>
      <c r="Q17" s="48">
        <f t="shared" si="1"/>
        <v>11</v>
      </c>
    </row>
    <row r="18" spans="1:23" s="25" customFormat="1">
      <c r="A18" s="68">
        <v>925</v>
      </c>
      <c r="B18" s="127">
        <v>347</v>
      </c>
      <c r="C18" s="123" t="s">
        <v>270</v>
      </c>
      <c r="D18" s="123" t="s">
        <v>70</v>
      </c>
      <c r="E18" s="143" t="s">
        <v>75</v>
      </c>
      <c r="F18" s="109">
        <v>0.47916666666666669</v>
      </c>
      <c r="G18" s="43"/>
      <c r="H18" s="19"/>
      <c r="I18" s="15">
        <v>1.3622685185185185E-3</v>
      </c>
      <c r="J18" s="53">
        <v>1.3611111111111109E-3</v>
      </c>
      <c r="K18" s="16"/>
      <c r="L18" s="15">
        <v>1.1828703703703704E-3</v>
      </c>
      <c r="M18" s="53">
        <v>1.2986111111111113E-3</v>
      </c>
      <c r="N18" s="16"/>
      <c r="O18" s="70"/>
      <c r="P18" s="23">
        <f t="shared" si="0"/>
        <v>5.2048611111111115E-3</v>
      </c>
      <c r="Q18" s="48">
        <f t="shared" si="1"/>
        <v>12</v>
      </c>
      <c r="W18" s="42"/>
    </row>
    <row r="19" spans="1:23" s="25" customFormat="1">
      <c r="A19" s="68"/>
      <c r="B19" s="127">
        <v>360</v>
      </c>
      <c r="C19" s="142" t="s">
        <v>171</v>
      </c>
      <c r="D19" s="123" t="s">
        <v>27</v>
      </c>
      <c r="E19" s="293" t="s">
        <v>75</v>
      </c>
      <c r="F19" s="105">
        <v>0.42430555555555555</v>
      </c>
      <c r="G19" s="43"/>
      <c r="H19" s="19"/>
      <c r="I19" s="15">
        <v>1.4004629629629629E-3</v>
      </c>
      <c r="J19" s="53">
        <v>1.3958333333333331E-3</v>
      </c>
      <c r="K19" s="16"/>
      <c r="L19" s="15">
        <v>1.2094907407407408E-3</v>
      </c>
      <c r="M19" s="53">
        <v>1.2002314814814816E-3</v>
      </c>
      <c r="N19" s="16"/>
      <c r="O19" s="70"/>
      <c r="P19" s="23">
        <f t="shared" si="0"/>
        <v>5.2060185185185187E-3</v>
      </c>
      <c r="Q19" s="48">
        <f t="shared" si="1"/>
        <v>13</v>
      </c>
      <c r="W19" s="42"/>
    </row>
    <row r="20" spans="1:23" s="25" customFormat="1">
      <c r="A20" s="68">
        <v>94</v>
      </c>
      <c r="B20" s="126">
        <v>320</v>
      </c>
      <c r="C20" s="91" t="s">
        <v>146</v>
      </c>
      <c r="D20" s="133" t="s">
        <v>27</v>
      </c>
      <c r="E20" s="129" t="s">
        <v>47</v>
      </c>
      <c r="F20" s="105">
        <v>0.47013888888888888</v>
      </c>
      <c r="G20" s="43"/>
      <c r="H20" s="19"/>
      <c r="I20" s="15">
        <v>1.4131944444444446E-3</v>
      </c>
      <c r="J20" s="53">
        <v>1.3993055555555555E-3</v>
      </c>
      <c r="K20" s="16"/>
      <c r="L20" s="15">
        <v>1.2106481481481482E-3</v>
      </c>
      <c r="M20" s="53">
        <v>1.1851851851851852E-3</v>
      </c>
      <c r="N20" s="16"/>
      <c r="O20" s="70"/>
      <c r="P20" s="23">
        <f t="shared" si="0"/>
        <v>5.208333333333333E-3</v>
      </c>
      <c r="Q20" s="48">
        <f t="shared" si="1"/>
        <v>14</v>
      </c>
    </row>
    <row r="21" spans="1:23" s="25" customFormat="1">
      <c r="A21" s="68"/>
      <c r="B21" s="126">
        <v>354</v>
      </c>
      <c r="C21" s="113" t="s">
        <v>233</v>
      </c>
      <c r="D21" s="144" t="s">
        <v>27</v>
      </c>
      <c r="E21" s="145" t="s">
        <v>59</v>
      </c>
      <c r="F21" s="105">
        <v>0.48194444444444445</v>
      </c>
      <c r="G21" s="43"/>
      <c r="H21" s="19"/>
      <c r="I21" s="15">
        <v>1.3715277777777779E-3</v>
      </c>
      <c r="J21" s="53">
        <v>1.3854166666666667E-3</v>
      </c>
      <c r="K21" s="16"/>
      <c r="L21" s="15">
        <v>1.2488425925925926E-3</v>
      </c>
      <c r="M21" s="53">
        <v>1.2060185185185186E-3</v>
      </c>
      <c r="N21" s="16"/>
      <c r="O21" s="70"/>
      <c r="P21" s="23">
        <f t="shared" si="0"/>
        <v>5.2118055555555555E-3</v>
      </c>
      <c r="Q21" s="48">
        <f t="shared" si="1"/>
        <v>15</v>
      </c>
      <c r="W21" s="42"/>
    </row>
    <row r="22" spans="1:23" s="25" customFormat="1">
      <c r="A22" s="68"/>
      <c r="B22" s="126">
        <v>339</v>
      </c>
      <c r="C22" s="118" t="s">
        <v>263</v>
      </c>
      <c r="D22" s="133" t="s">
        <v>23</v>
      </c>
      <c r="E22" s="129" t="s">
        <v>56</v>
      </c>
      <c r="F22" s="105">
        <v>0.47638888888888892</v>
      </c>
      <c r="G22" s="43"/>
      <c r="H22" s="19"/>
      <c r="I22" s="15">
        <v>1.3946759259259259E-3</v>
      </c>
      <c r="J22" s="53">
        <v>1.396990740740741E-3</v>
      </c>
      <c r="K22" s="16"/>
      <c r="L22" s="15">
        <v>1.2164351851851852E-3</v>
      </c>
      <c r="M22" s="53">
        <v>1.2314814814814816E-3</v>
      </c>
      <c r="N22" s="16"/>
      <c r="O22" s="70"/>
      <c r="P22" s="23">
        <f t="shared" si="0"/>
        <v>5.2395833333333339E-3</v>
      </c>
      <c r="Q22" s="48">
        <f t="shared" si="1"/>
        <v>16</v>
      </c>
    </row>
    <row r="23" spans="1:23" s="25" customFormat="1">
      <c r="A23" s="68"/>
      <c r="B23" s="126">
        <v>304</v>
      </c>
      <c r="C23" s="91" t="s">
        <v>110</v>
      </c>
      <c r="D23" s="133" t="s">
        <v>27</v>
      </c>
      <c r="E23" s="129" t="s">
        <v>47</v>
      </c>
      <c r="F23" s="139">
        <v>0.46458333333333335</v>
      </c>
      <c r="G23" s="43"/>
      <c r="H23" s="19"/>
      <c r="I23" s="15">
        <v>1.3935185185185188E-3</v>
      </c>
      <c r="J23" s="53">
        <v>1.3981481481481481E-3</v>
      </c>
      <c r="K23" s="16"/>
      <c r="L23" s="15">
        <v>1.2511574074074074E-3</v>
      </c>
      <c r="M23" s="53">
        <v>1.2083333333333334E-3</v>
      </c>
      <c r="N23" s="16"/>
      <c r="O23" s="72"/>
      <c r="P23" s="23">
        <f t="shared" si="0"/>
        <v>5.2511574074074075E-3</v>
      </c>
      <c r="Q23" s="48">
        <f t="shared" si="1"/>
        <v>17</v>
      </c>
      <c r="W23" s="42"/>
    </row>
    <row r="24" spans="1:23" s="25" customFormat="1">
      <c r="A24" s="68">
        <v>106</v>
      </c>
      <c r="B24" s="126">
        <v>311</v>
      </c>
      <c r="C24" s="113" t="s">
        <v>119</v>
      </c>
      <c r="D24" s="133" t="s">
        <v>27</v>
      </c>
      <c r="E24" s="293" t="s">
        <v>120</v>
      </c>
      <c r="F24" s="243">
        <v>0.46736111111111112</v>
      </c>
      <c r="G24" s="43"/>
      <c r="H24" s="19"/>
      <c r="I24" s="15">
        <v>1.4155092592592589E-3</v>
      </c>
      <c r="J24" s="53">
        <v>1.3946759259259259E-3</v>
      </c>
      <c r="K24" s="16"/>
      <c r="L24" s="15">
        <v>1.2326388888888888E-3</v>
      </c>
      <c r="M24" s="53">
        <v>1.2372685185185186E-3</v>
      </c>
      <c r="N24" s="16"/>
      <c r="O24" s="70"/>
      <c r="P24" s="23">
        <f t="shared" si="0"/>
        <v>5.2800925925925923E-3</v>
      </c>
      <c r="Q24" s="48">
        <f t="shared" si="1"/>
        <v>18</v>
      </c>
      <c r="W24" s="42"/>
    </row>
    <row r="25" spans="1:23" s="25" customFormat="1">
      <c r="A25" s="68">
        <v>9</v>
      </c>
      <c r="B25" s="351">
        <v>302</v>
      </c>
      <c r="C25" s="113" t="s">
        <v>264</v>
      </c>
      <c r="D25" s="133" t="s">
        <v>27</v>
      </c>
      <c r="E25" s="135" t="s">
        <v>81</v>
      </c>
      <c r="F25" s="140">
        <v>0.46388888888888885</v>
      </c>
      <c r="G25" s="43"/>
      <c r="H25" s="19"/>
      <c r="I25" s="15">
        <v>1.4097222222222221E-3</v>
      </c>
      <c r="J25" s="53">
        <v>1.4097222222222221E-3</v>
      </c>
      <c r="K25" s="16"/>
      <c r="L25" s="15">
        <v>1.2384259259259258E-3</v>
      </c>
      <c r="M25" s="53">
        <v>1.2326388888888888E-3</v>
      </c>
      <c r="N25" s="16"/>
      <c r="O25" s="70"/>
      <c r="P25" s="23">
        <f t="shared" si="0"/>
        <v>5.2905092592592587E-3</v>
      </c>
      <c r="Q25" s="48">
        <f t="shared" si="1"/>
        <v>19</v>
      </c>
    </row>
    <row r="26" spans="1:23" s="25" customFormat="1">
      <c r="A26" s="68">
        <v>81</v>
      </c>
      <c r="B26" s="126">
        <v>319</v>
      </c>
      <c r="C26" s="113" t="s">
        <v>145</v>
      </c>
      <c r="D26" s="133" t="s">
        <v>27</v>
      </c>
      <c r="E26" s="129" t="s">
        <v>59</v>
      </c>
      <c r="F26" s="105">
        <v>0.4694444444444445</v>
      </c>
      <c r="G26" s="43"/>
      <c r="H26" s="19"/>
      <c r="I26" s="15">
        <v>1.4155092592592589E-3</v>
      </c>
      <c r="J26" s="53">
        <v>1.4097222222222221E-3</v>
      </c>
      <c r="K26" s="16"/>
      <c r="L26" s="15">
        <v>1.2604166666666666E-3</v>
      </c>
      <c r="M26" s="53">
        <v>1.241898148148148E-3</v>
      </c>
      <c r="N26" s="16"/>
      <c r="O26" s="70"/>
      <c r="P26" s="23">
        <f t="shared" si="0"/>
        <v>5.3275462962962955E-3</v>
      </c>
      <c r="Q26" s="48">
        <f t="shared" si="1"/>
        <v>20</v>
      </c>
    </row>
    <row r="27" spans="1:23" s="25" customFormat="1">
      <c r="A27" s="68"/>
      <c r="B27" s="126">
        <v>307</v>
      </c>
      <c r="C27" s="142" t="s">
        <v>115</v>
      </c>
      <c r="D27" s="340" t="s">
        <v>27</v>
      </c>
      <c r="E27" s="293" t="s">
        <v>68</v>
      </c>
      <c r="F27" s="139">
        <v>0.46597222222222223</v>
      </c>
      <c r="G27" s="43"/>
      <c r="H27" s="19"/>
      <c r="I27" s="15">
        <v>1.425925925925926E-3</v>
      </c>
      <c r="J27" s="53">
        <v>1.4317129629629628E-3</v>
      </c>
      <c r="K27" s="16"/>
      <c r="L27" s="44">
        <v>1.236111111111111E-3</v>
      </c>
      <c r="M27" s="54">
        <v>1.2337962962962964E-3</v>
      </c>
      <c r="N27" s="16"/>
      <c r="O27" s="70"/>
      <c r="P27" s="23">
        <f t="shared" si="0"/>
        <v>5.3275462962962964E-3</v>
      </c>
      <c r="Q27" s="48">
        <f t="shared" si="1"/>
        <v>21</v>
      </c>
    </row>
    <row r="28" spans="1:23" s="25" customFormat="1">
      <c r="A28" s="68">
        <v>417</v>
      </c>
      <c r="B28" s="126">
        <v>313</v>
      </c>
      <c r="C28" s="91" t="s">
        <v>250</v>
      </c>
      <c r="D28" s="144" t="s">
        <v>27</v>
      </c>
      <c r="E28" s="145" t="s">
        <v>59</v>
      </c>
      <c r="F28" s="105">
        <v>0.4680555555555555</v>
      </c>
      <c r="G28" s="43"/>
      <c r="H28" s="19"/>
      <c r="I28" s="15">
        <v>1.3958333333333331E-3</v>
      </c>
      <c r="J28" s="53">
        <v>1.4074074074074076E-3</v>
      </c>
      <c r="K28" s="16"/>
      <c r="L28" s="15">
        <v>1.2812500000000001E-3</v>
      </c>
      <c r="M28" s="53">
        <v>1.2604166666666666E-3</v>
      </c>
      <c r="N28" s="16"/>
      <c r="O28" s="70"/>
      <c r="P28" s="23">
        <f t="shared" si="0"/>
        <v>5.3449074074074076E-3</v>
      </c>
      <c r="Q28" s="48">
        <f t="shared" si="1"/>
        <v>22</v>
      </c>
      <c r="W28" s="42"/>
    </row>
    <row r="29" spans="1:23" s="25" customFormat="1">
      <c r="A29" s="68">
        <v>470</v>
      </c>
      <c r="B29" s="126">
        <v>355</v>
      </c>
      <c r="C29" s="113" t="s">
        <v>271</v>
      </c>
      <c r="D29" s="144" t="s">
        <v>23</v>
      </c>
      <c r="E29" s="145" t="s">
        <v>59</v>
      </c>
      <c r="F29" s="105">
        <v>0.48194444444444445</v>
      </c>
      <c r="G29" s="43"/>
      <c r="H29" s="19"/>
      <c r="I29" s="15">
        <v>1.4618055555555556E-3</v>
      </c>
      <c r="J29" s="53">
        <v>1.4074074074074076E-3</v>
      </c>
      <c r="K29" s="16"/>
      <c r="L29" s="15">
        <v>1.2511574074074074E-3</v>
      </c>
      <c r="M29" s="52">
        <v>1.2256944444444444E-3</v>
      </c>
      <c r="N29" s="16"/>
      <c r="O29" s="70"/>
      <c r="P29" s="23">
        <f t="shared" si="0"/>
        <v>5.3460648148148148E-3</v>
      </c>
      <c r="Q29" s="48">
        <f t="shared" si="1"/>
        <v>23</v>
      </c>
    </row>
    <row r="30" spans="1:23" s="25" customFormat="1">
      <c r="A30" s="68">
        <v>58</v>
      </c>
      <c r="B30" s="126">
        <v>312</v>
      </c>
      <c r="C30" s="113" t="s">
        <v>121</v>
      </c>
      <c r="D30" s="133" t="s">
        <v>24</v>
      </c>
      <c r="E30" s="293" t="s">
        <v>56</v>
      </c>
      <c r="F30" s="356">
        <v>0.46736111111111112</v>
      </c>
      <c r="G30" s="43"/>
      <c r="H30" s="19"/>
      <c r="I30" s="15">
        <v>1.4502314814814814E-3</v>
      </c>
      <c r="J30" s="53">
        <v>1.3993055555555555E-3</v>
      </c>
      <c r="K30" s="16"/>
      <c r="L30" s="15">
        <v>1.258101851851852E-3</v>
      </c>
      <c r="M30" s="52">
        <v>1.2650462962962964E-3</v>
      </c>
      <c r="N30" s="16"/>
      <c r="O30" s="70"/>
      <c r="P30" s="23">
        <f t="shared" si="0"/>
        <v>5.3726851851851852E-3</v>
      </c>
      <c r="Q30" s="48">
        <f t="shared" si="1"/>
        <v>24</v>
      </c>
    </row>
    <row r="31" spans="1:23" s="25" customFormat="1">
      <c r="A31" s="68">
        <v>108</v>
      </c>
      <c r="B31" s="126">
        <v>348</v>
      </c>
      <c r="C31" s="91" t="s">
        <v>276</v>
      </c>
      <c r="D31" s="133" t="s">
        <v>27</v>
      </c>
      <c r="E31" s="129" t="s">
        <v>59</v>
      </c>
      <c r="F31" s="109">
        <v>0.47986111111111113</v>
      </c>
      <c r="G31" s="43"/>
      <c r="H31" s="19"/>
      <c r="I31" s="15">
        <v>1.4641203703703706E-3</v>
      </c>
      <c r="J31" s="53">
        <v>1.4305555555555556E-3</v>
      </c>
      <c r="K31" s="16"/>
      <c r="L31" s="15">
        <v>1.2824074074074075E-3</v>
      </c>
      <c r="M31" s="53">
        <v>1.230324074074074E-3</v>
      </c>
      <c r="N31" s="16"/>
      <c r="O31" s="70"/>
      <c r="P31" s="23">
        <f t="shared" si="0"/>
        <v>5.4074074074074076E-3</v>
      </c>
      <c r="Q31" s="48">
        <f t="shared" si="1"/>
        <v>25</v>
      </c>
      <c r="T31" s="25" t="s">
        <v>30</v>
      </c>
      <c r="W31" s="42"/>
    </row>
    <row r="32" spans="1:23" s="25" customFormat="1">
      <c r="A32" s="68">
        <v>71</v>
      </c>
      <c r="B32" s="126">
        <v>332</v>
      </c>
      <c r="C32" s="91" t="s">
        <v>179</v>
      </c>
      <c r="D32" s="92" t="s">
        <v>24</v>
      </c>
      <c r="E32" s="130" t="s">
        <v>75</v>
      </c>
      <c r="F32" s="105">
        <v>0.47430555555555554</v>
      </c>
      <c r="G32" s="43"/>
      <c r="H32" s="19"/>
      <c r="I32" s="15">
        <v>1.4224537037037038E-3</v>
      </c>
      <c r="J32" s="53">
        <v>1.5023148148148148E-3</v>
      </c>
      <c r="K32" s="16"/>
      <c r="L32" s="15">
        <v>1.2465277777777776E-3</v>
      </c>
      <c r="M32" s="53">
        <v>1.2384259259259258E-3</v>
      </c>
      <c r="N32" s="16"/>
      <c r="O32" s="70"/>
      <c r="P32" s="23">
        <f t="shared" si="0"/>
        <v>5.409722222222222E-3</v>
      </c>
      <c r="Q32" s="48">
        <f t="shared" si="1"/>
        <v>26</v>
      </c>
      <c r="W32" s="42"/>
    </row>
    <row r="33" spans="1:23" s="25" customFormat="1">
      <c r="A33" s="68">
        <v>712</v>
      </c>
      <c r="B33" s="126">
        <v>327</v>
      </c>
      <c r="C33" s="91" t="s">
        <v>167</v>
      </c>
      <c r="D33" s="133" t="s">
        <v>24</v>
      </c>
      <c r="E33" s="129" t="s">
        <v>72</v>
      </c>
      <c r="F33" s="105">
        <v>0.47222222222222227</v>
      </c>
      <c r="G33" s="43"/>
      <c r="H33" s="19"/>
      <c r="I33" s="15">
        <v>1.486111111111111E-3</v>
      </c>
      <c r="J33" s="53">
        <v>1.4618055555555556E-3</v>
      </c>
      <c r="K33" s="16"/>
      <c r="L33" s="15">
        <v>1.3078703703703705E-3</v>
      </c>
      <c r="M33" s="53">
        <v>1.2199074074074074E-3</v>
      </c>
      <c r="N33" s="16"/>
      <c r="O33" s="70"/>
      <c r="P33" s="23">
        <f t="shared" si="0"/>
        <v>5.4756944444444445E-3</v>
      </c>
      <c r="Q33" s="48">
        <f t="shared" si="1"/>
        <v>27</v>
      </c>
    </row>
    <row r="34" spans="1:23" s="25" customFormat="1">
      <c r="A34" s="68"/>
      <c r="B34" s="301">
        <v>341</v>
      </c>
      <c r="C34" s="91" t="s">
        <v>207</v>
      </c>
      <c r="D34" s="133" t="s">
        <v>70</v>
      </c>
      <c r="E34" s="129" t="s">
        <v>56</v>
      </c>
      <c r="F34" s="105">
        <v>0.4770833333333333</v>
      </c>
      <c r="G34" s="43"/>
      <c r="H34" s="19"/>
      <c r="I34" s="15">
        <v>1.4872685185185186E-3</v>
      </c>
      <c r="J34" s="53">
        <v>1.4560185185185186E-3</v>
      </c>
      <c r="K34" s="16"/>
      <c r="L34" s="15">
        <v>1.224537037037037E-3</v>
      </c>
      <c r="M34" s="53">
        <v>1.3275462962962963E-3</v>
      </c>
      <c r="N34" s="16"/>
      <c r="O34" s="70"/>
      <c r="P34" s="23">
        <f t="shared" si="0"/>
        <v>5.4953703703703701E-3</v>
      </c>
      <c r="Q34" s="48">
        <f t="shared" si="1"/>
        <v>28</v>
      </c>
      <c r="T34" s="25" t="s">
        <v>27</v>
      </c>
      <c r="W34" s="42"/>
    </row>
    <row r="35" spans="1:23" s="25" customFormat="1">
      <c r="A35" s="68">
        <v>727</v>
      </c>
      <c r="B35" s="126">
        <v>357</v>
      </c>
      <c r="C35" s="142" t="s">
        <v>248</v>
      </c>
      <c r="D35" s="340" t="s">
        <v>27</v>
      </c>
      <c r="E35" s="293" t="s">
        <v>59</v>
      </c>
      <c r="F35" s="105">
        <v>0.4826388888888889</v>
      </c>
      <c r="G35" s="43"/>
      <c r="H35" s="19"/>
      <c r="I35" s="15">
        <v>1.488425925925926E-3</v>
      </c>
      <c r="J35" s="53">
        <v>1.4467592592592594E-3</v>
      </c>
      <c r="K35" s="16"/>
      <c r="L35" s="15">
        <v>1.2847222222222223E-3</v>
      </c>
      <c r="M35" s="53">
        <v>1.2812500000000001E-3</v>
      </c>
      <c r="N35" s="16"/>
      <c r="O35" s="70"/>
      <c r="P35" s="23">
        <f t="shared" si="0"/>
        <v>5.5011574074074086E-3</v>
      </c>
      <c r="Q35" s="48">
        <f t="shared" si="1"/>
        <v>29</v>
      </c>
    </row>
    <row r="36" spans="1:23" s="25" customFormat="1">
      <c r="A36" s="213"/>
      <c r="B36" s="126">
        <v>330</v>
      </c>
      <c r="C36" s="113" t="s">
        <v>262</v>
      </c>
      <c r="D36" s="144" t="s">
        <v>27</v>
      </c>
      <c r="E36" s="145" t="s">
        <v>59</v>
      </c>
      <c r="F36" s="105">
        <v>0.47361111111111115</v>
      </c>
      <c r="G36" s="43"/>
      <c r="H36" s="19"/>
      <c r="I36" s="20">
        <v>1.4537037037037036E-3</v>
      </c>
      <c r="J36" s="52">
        <v>1.5057870370370373E-3</v>
      </c>
      <c r="K36" s="21"/>
      <c r="L36" s="20">
        <v>1.2824074074074075E-3</v>
      </c>
      <c r="M36" s="52">
        <v>1.2685185185185184E-3</v>
      </c>
      <c r="N36" s="21"/>
      <c r="O36" s="70"/>
      <c r="P36" s="39">
        <f t="shared" si="0"/>
        <v>5.5104166666666669E-3</v>
      </c>
      <c r="Q36" s="48">
        <f t="shared" si="1"/>
        <v>30</v>
      </c>
    </row>
    <row r="37" spans="1:23" s="25" customFormat="1">
      <c r="A37" s="212">
        <v>112</v>
      </c>
      <c r="B37" s="301">
        <v>340</v>
      </c>
      <c r="C37" s="91" t="s">
        <v>206</v>
      </c>
      <c r="D37" s="133" t="s">
        <v>27</v>
      </c>
      <c r="E37" s="129" t="s">
        <v>56</v>
      </c>
      <c r="F37" s="105">
        <v>0.4770833333333333</v>
      </c>
      <c r="G37" s="43"/>
      <c r="H37" s="19"/>
      <c r="I37" s="15">
        <v>1.5034722222222222E-3</v>
      </c>
      <c r="J37" s="53">
        <v>1.4872685185185186E-3</v>
      </c>
      <c r="K37" s="16"/>
      <c r="L37" s="15">
        <v>1.2951388888888889E-3</v>
      </c>
      <c r="M37" s="53">
        <v>1.2442129629629628E-3</v>
      </c>
      <c r="N37" s="16"/>
      <c r="O37" s="70"/>
      <c r="P37" s="23">
        <f t="shared" si="0"/>
        <v>5.5300925925925925E-3</v>
      </c>
      <c r="Q37" s="48">
        <f t="shared" si="1"/>
        <v>31</v>
      </c>
    </row>
    <row r="38" spans="1:23" s="25" customFormat="1">
      <c r="A38" s="68">
        <v>81</v>
      </c>
      <c r="B38" s="126">
        <v>314</v>
      </c>
      <c r="C38" s="113" t="s">
        <v>130</v>
      </c>
      <c r="D38" s="133" t="s">
        <v>87</v>
      </c>
      <c r="E38" s="129" t="s">
        <v>75</v>
      </c>
      <c r="F38" s="105">
        <v>0.44930555555555557</v>
      </c>
      <c r="G38" s="43"/>
      <c r="H38" s="19"/>
      <c r="I38" s="15">
        <v>1.4687500000000002E-3</v>
      </c>
      <c r="J38" s="53">
        <v>1.451388888888889E-3</v>
      </c>
      <c r="K38" s="16"/>
      <c r="L38" s="15">
        <v>1.2997685185185185E-3</v>
      </c>
      <c r="M38" s="53">
        <v>1.3182870370370371E-3</v>
      </c>
      <c r="N38" s="16"/>
      <c r="O38" s="70"/>
      <c r="P38" s="23">
        <f t="shared" si="0"/>
        <v>5.5381944444444445E-3</v>
      </c>
      <c r="Q38" s="48">
        <f t="shared" si="1"/>
        <v>32</v>
      </c>
      <c r="W38" s="42"/>
    </row>
    <row r="39" spans="1:23" s="25" customFormat="1">
      <c r="A39" s="68"/>
      <c r="B39" s="127">
        <v>331</v>
      </c>
      <c r="C39" s="91" t="s">
        <v>177</v>
      </c>
      <c r="D39" s="92" t="s">
        <v>70</v>
      </c>
      <c r="E39" s="130" t="s">
        <v>178</v>
      </c>
      <c r="F39" s="105">
        <v>0.47361111111111115</v>
      </c>
      <c r="G39" s="43"/>
      <c r="H39" s="19"/>
      <c r="I39" s="15">
        <v>1.517361111111111E-3</v>
      </c>
      <c r="J39" s="53">
        <v>1.4733796296296294E-3</v>
      </c>
      <c r="K39" s="16"/>
      <c r="L39" s="15">
        <v>1.2905092592592593E-3</v>
      </c>
      <c r="M39" s="53">
        <v>1.2592592592592592E-3</v>
      </c>
      <c r="N39" s="16"/>
      <c r="O39" s="70"/>
      <c r="P39" s="23">
        <f t="shared" ref="P39:P67" si="2">IF(OR(H39&gt;TIME(0,30,0),O39&lt;&gt;""),"XXXXX",SUM(G39:N39))</f>
        <v>5.5405092592592589E-3</v>
      </c>
      <c r="Q39" s="48">
        <f t="shared" ref="Q39:Q67" si="3">IF(OR(H39&gt;TIME(0,30,0),O39&lt;&gt;""),"D",RANK(P39,$P$7:$P$78,100))</f>
        <v>33</v>
      </c>
      <c r="W39" s="42"/>
    </row>
    <row r="40" spans="1:23" s="40" customFormat="1">
      <c r="A40" s="68">
        <v>68</v>
      </c>
      <c r="B40" s="127">
        <v>310</v>
      </c>
      <c r="C40" s="91" t="s">
        <v>118</v>
      </c>
      <c r="D40" s="133" t="s">
        <v>27</v>
      </c>
      <c r="E40" s="129" t="s">
        <v>56</v>
      </c>
      <c r="F40" s="139">
        <v>0.46666666666666662</v>
      </c>
      <c r="G40" s="43"/>
      <c r="H40" s="57"/>
      <c r="I40" s="58">
        <v>1.5092592592592595E-3</v>
      </c>
      <c r="J40" s="53">
        <v>1.4710648148148148E-3</v>
      </c>
      <c r="K40" s="16"/>
      <c r="L40" s="15">
        <v>1.3298611111111113E-3</v>
      </c>
      <c r="M40" s="53">
        <v>1.3148148148148147E-3</v>
      </c>
      <c r="N40" s="16"/>
      <c r="O40" s="70"/>
      <c r="P40" s="23">
        <f t="shared" si="2"/>
        <v>5.6250000000000007E-3</v>
      </c>
      <c r="Q40" s="48">
        <f t="shared" si="3"/>
        <v>34</v>
      </c>
      <c r="S40" s="25" t="s">
        <v>12</v>
      </c>
    </row>
    <row r="41" spans="1:23" s="25" customFormat="1">
      <c r="A41" s="68">
        <v>271</v>
      </c>
      <c r="B41" s="126">
        <v>356</v>
      </c>
      <c r="C41" s="155" t="s">
        <v>238</v>
      </c>
      <c r="D41" s="323" t="s">
        <v>27</v>
      </c>
      <c r="E41" s="138" t="s">
        <v>108</v>
      </c>
      <c r="F41" s="105">
        <v>0.4826388888888889</v>
      </c>
      <c r="G41" s="43"/>
      <c r="H41" s="19"/>
      <c r="I41" s="15">
        <v>1.5474537037037039E-3</v>
      </c>
      <c r="J41" s="53">
        <v>1.5277777777777779E-3</v>
      </c>
      <c r="K41" s="16"/>
      <c r="L41" s="15">
        <v>1.3125000000000001E-3</v>
      </c>
      <c r="M41" s="53">
        <v>1.2997685185185185E-3</v>
      </c>
      <c r="N41" s="16"/>
      <c r="O41" s="70"/>
      <c r="P41" s="23">
        <f t="shared" si="2"/>
        <v>5.6875000000000007E-3</v>
      </c>
      <c r="Q41" s="48">
        <f t="shared" si="3"/>
        <v>35</v>
      </c>
      <c r="S41" s="25" t="s">
        <v>15</v>
      </c>
    </row>
    <row r="42" spans="1:23" s="25" customFormat="1">
      <c r="A42" s="68">
        <v>772</v>
      </c>
      <c r="B42" s="126">
        <v>324</v>
      </c>
      <c r="C42" s="113" t="s">
        <v>161</v>
      </c>
      <c r="D42" s="133" t="s">
        <v>58</v>
      </c>
      <c r="E42" s="129" t="s">
        <v>47</v>
      </c>
      <c r="F42" s="346">
        <v>0.47152777777777777</v>
      </c>
      <c r="G42" s="43"/>
      <c r="H42" s="19"/>
      <c r="I42" s="15">
        <v>1.5567129629629629E-3</v>
      </c>
      <c r="J42" s="53">
        <v>1.5486111111111111E-3</v>
      </c>
      <c r="K42" s="16"/>
      <c r="L42" s="15">
        <v>1.3032407407407409E-3</v>
      </c>
      <c r="M42" s="53">
        <v>1.3067129629629629E-3</v>
      </c>
      <c r="N42" s="16"/>
      <c r="O42" s="70"/>
      <c r="P42" s="23">
        <f t="shared" si="2"/>
        <v>5.7152777777777775E-3</v>
      </c>
      <c r="Q42" s="48">
        <f t="shared" si="3"/>
        <v>36</v>
      </c>
      <c r="W42" s="42"/>
    </row>
    <row r="43" spans="1:23" s="25" customFormat="1">
      <c r="A43" s="68"/>
      <c r="B43" s="126">
        <v>353</v>
      </c>
      <c r="C43" s="113" t="s">
        <v>232</v>
      </c>
      <c r="D43" s="144" t="s">
        <v>30</v>
      </c>
      <c r="E43" s="135" t="s">
        <v>75</v>
      </c>
      <c r="F43" s="105">
        <v>0.48125000000000001</v>
      </c>
      <c r="G43" s="43"/>
      <c r="H43" s="19"/>
      <c r="I43" s="15">
        <v>1.5081018518518518E-3</v>
      </c>
      <c r="J43" s="53">
        <v>1.6273148148148147E-3</v>
      </c>
      <c r="K43" s="16"/>
      <c r="L43" s="15">
        <v>1.2986111111111113E-3</v>
      </c>
      <c r="M43" s="53">
        <v>1.3217592592592593E-3</v>
      </c>
      <c r="N43" s="16"/>
      <c r="O43" s="70"/>
      <c r="P43" s="23">
        <f t="shared" si="2"/>
        <v>5.7557870370370376E-3</v>
      </c>
      <c r="Q43" s="48">
        <f t="shared" si="3"/>
        <v>37</v>
      </c>
    </row>
    <row r="44" spans="1:23" s="25" customFormat="1">
      <c r="A44" s="68"/>
      <c r="B44" s="126">
        <v>317</v>
      </c>
      <c r="C44" s="113" t="s">
        <v>135</v>
      </c>
      <c r="D44" s="133" t="s">
        <v>70</v>
      </c>
      <c r="E44" s="129" t="s">
        <v>47</v>
      </c>
      <c r="F44" s="105">
        <v>0.46875</v>
      </c>
      <c r="G44" s="43"/>
      <c r="H44" s="19"/>
      <c r="I44" s="15">
        <v>1.5277777777777779E-3</v>
      </c>
      <c r="J44" s="53">
        <v>1.5196759259259261E-3</v>
      </c>
      <c r="K44" s="16"/>
      <c r="L44" s="15">
        <v>1.3888888888888889E-3</v>
      </c>
      <c r="M44" s="53">
        <v>1.3460648148148147E-3</v>
      </c>
      <c r="N44" s="16"/>
      <c r="O44" s="70"/>
      <c r="P44" s="23">
        <f t="shared" si="2"/>
        <v>5.782407407407408E-3</v>
      </c>
      <c r="Q44" s="48">
        <f t="shared" si="3"/>
        <v>38</v>
      </c>
    </row>
    <row r="45" spans="1:23" s="25" customFormat="1">
      <c r="A45" s="211">
        <v>702</v>
      </c>
      <c r="B45" s="126">
        <v>306</v>
      </c>
      <c r="C45" s="113" t="s">
        <v>114</v>
      </c>
      <c r="D45" s="133" t="s">
        <v>27</v>
      </c>
      <c r="E45" s="129" t="s">
        <v>68</v>
      </c>
      <c r="F45" s="139">
        <v>0.46527777777777773</v>
      </c>
      <c r="G45" s="43"/>
      <c r="H45" s="19"/>
      <c r="I45" s="15">
        <v>1.5972222222222221E-3</v>
      </c>
      <c r="J45" s="53">
        <v>1.5717592592592591E-3</v>
      </c>
      <c r="K45" s="16"/>
      <c r="L45" s="15">
        <v>1.2974537037037037E-3</v>
      </c>
      <c r="M45" s="53">
        <v>1.3877314814814813E-3</v>
      </c>
      <c r="N45" s="16"/>
      <c r="O45" s="70"/>
      <c r="P45" s="23">
        <f t="shared" si="2"/>
        <v>5.8541666666666655E-3</v>
      </c>
      <c r="Q45" s="48">
        <f t="shared" si="3"/>
        <v>39</v>
      </c>
      <c r="W45" s="42"/>
    </row>
    <row r="46" spans="1:23" s="25" customFormat="1">
      <c r="A46" s="68">
        <v>86</v>
      </c>
      <c r="B46" s="126">
        <v>322</v>
      </c>
      <c r="C46" s="142" t="s">
        <v>150</v>
      </c>
      <c r="D46" s="133" t="s">
        <v>70</v>
      </c>
      <c r="E46" s="293" t="s">
        <v>56</v>
      </c>
      <c r="F46" s="105">
        <v>0.47083333333333338</v>
      </c>
      <c r="G46" s="43"/>
      <c r="H46" s="19"/>
      <c r="I46" s="15">
        <v>1.5104166666666666E-3</v>
      </c>
      <c r="J46" s="53">
        <v>1.5578703703703703E-3</v>
      </c>
      <c r="K46" s="16"/>
      <c r="L46" s="15">
        <v>1.4814814814814814E-3</v>
      </c>
      <c r="M46" s="53">
        <v>1.3171296296296297E-3</v>
      </c>
      <c r="N46" s="16"/>
      <c r="O46" s="70"/>
      <c r="P46" s="23">
        <f t="shared" si="2"/>
        <v>5.866898148148148E-3</v>
      </c>
      <c r="Q46" s="48">
        <f t="shared" si="3"/>
        <v>40</v>
      </c>
    </row>
    <row r="47" spans="1:23" s="25" customFormat="1">
      <c r="A47" s="68">
        <v>515</v>
      </c>
      <c r="B47" s="126">
        <v>351</v>
      </c>
      <c r="C47" s="113" t="s">
        <v>224</v>
      </c>
      <c r="D47" s="133" t="s">
        <v>27</v>
      </c>
      <c r="E47" s="129" t="s">
        <v>59</v>
      </c>
      <c r="F47" s="105">
        <v>0.48055555555555557</v>
      </c>
      <c r="G47" s="43"/>
      <c r="H47" s="19"/>
      <c r="I47" s="15">
        <v>1.5474537037037039E-3</v>
      </c>
      <c r="J47" s="53">
        <v>1.5312499999999998E-3</v>
      </c>
      <c r="K47" s="16"/>
      <c r="L47" s="15">
        <v>1.4004629629629629E-3</v>
      </c>
      <c r="M47" s="53">
        <v>1.3946759259259259E-3</v>
      </c>
      <c r="N47" s="16"/>
      <c r="O47" s="70"/>
      <c r="P47" s="23">
        <f t="shared" si="2"/>
        <v>5.8738425925925928E-3</v>
      </c>
      <c r="Q47" s="48">
        <f t="shared" si="3"/>
        <v>41</v>
      </c>
      <c r="W47" s="42"/>
    </row>
    <row r="48" spans="1:23" s="25" customFormat="1">
      <c r="A48" s="68"/>
      <c r="B48" s="301">
        <v>325</v>
      </c>
      <c r="C48" s="113" t="s">
        <v>162</v>
      </c>
      <c r="D48" s="133" t="s">
        <v>28</v>
      </c>
      <c r="E48" s="129" t="s">
        <v>163</v>
      </c>
      <c r="F48" s="105">
        <v>0.47152777777777777</v>
      </c>
      <c r="G48" s="43"/>
      <c r="H48" s="55"/>
      <c r="I48" s="15">
        <v>1.5451388888888891E-3</v>
      </c>
      <c r="J48" s="53">
        <v>1.6840277777777776E-3</v>
      </c>
      <c r="K48" s="16"/>
      <c r="L48" s="15">
        <v>1.4131944444444446E-3</v>
      </c>
      <c r="M48" s="53">
        <v>1.2766203703703705E-3</v>
      </c>
      <c r="N48" s="16"/>
      <c r="O48" s="70"/>
      <c r="P48" s="23">
        <f t="shared" si="2"/>
        <v>5.9189814814814817E-3</v>
      </c>
      <c r="Q48" s="48">
        <f t="shared" si="3"/>
        <v>42</v>
      </c>
    </row>
    <row r="49" spans="1:23" s="25" customFormat="1">
      <c r="A49" s="68"/>
      <c r="B49" s="126">
        <v>318</v>
      </c>
      <c r="C49" s="113" t="s">
        <v>144</v>
      </c>
      <c r="D49" s="133" t="s">
        <v>23</v>
      </c>
      <c r="E49" s="129" t="s">
        <v>47</v>
      </c>
      <c r="F49" s="346">
        <v>0.4694444444444445</v>
      </c>
      <c r="G49" s="43"/>
      <c r="H49" s="44"/>
      <c r="I49" s="15">
        <v>1.6041666666666667E-3</v>
      </c>
      <c r="J49" s="53">
        <v>1.6064814814814815E-3</v>
      </c>
      <c r="K49" s="16"/>
      <c r="L49" s="15">
        <v>1.3819444444444443E-3</v>
      </c>
      <c r="M49" s="53">
        <v>1.4560185185185186E-3</v>
      </c>
      <c r="N49" s="16"/>
      <c r="O49" s="70"/>
      <c r="P49" s="23">
        <f t="shared" si="2"/>
        <v>6.0486111111111114E-3</v>
      </c>
      <c r="Q49" s="48">
        <f t="shared" si="3"/>
        <v>43</v>
      </c>
    </row>
    <row r="50" spans="1:23" s="25" customFormat="1">
      <c r="A50" s="68"/>
      <c r="B50" s="126">
        <v>345</v>
      </c>
      <c r="C50" s="91" t="s">
        <v>211</v>
      </c>
      <c r="D50" s="133" t="s">
        <v>27</v>
      </c>
      <c r="E50" s="129" t="s">
        <v>56</v>
      </c>
      <c r="F50" s="139">
        <v>0.47847222222222219</v>
      </c>
      <c r="G50" s="43"/>
      <c r="H50" s="19"/>
      <c r="I50" s="15">
        <v>1.5868055555555557E-3</v>
      </c>
      <c r="J50" s="53">
        <v>1.6122685185185187E-3</v>
      </c>
      <c r="K50" s="16"/>
      <c r="L50" s="15">
        <v>1.4456018518518518E-3</v>
      </c>
      <c r="M50" s="53">
        <v>1.4328703703703706E-3</v>
      </c>
      <c r="N50" s="16"/>
      <c r="O50" s="70"/>
      <c r="P50" s="23">
        <f t="shared" si="2"/>
        <v>6.077546296296297E-3</v>
      </c>
      <c r="Q50" s="48">
        <f t="shared" si="3"/>
        <v>44</v>
      </c>
      <c r="T50" s="25" t="s">
        <v>21</v>
      </c>
    </row>
    <row r="51" spans="1:23" s="25" customFormat="1">
      <c r="A51" s="68"/>
      <c r="B51" s="126">
        <v>308</v>
      </c>
      <c r="C51" s="113" t="s">
        <v>116</v>
      </c>
      <c r="D51" s="133" t="s">
        <v>58</v>
      </c>
      <c r="E51" s="129" t="s">
        <v>56</v>
      </c>
      <c r="F51" s="139">
        <v>0.46597222222222223</v>
      </c>
      <c r="G51" s="43"/>
      <c r="H51" s="19"/>
      <c r="I51" s="15">
        <v>1.6863425925925926E-3</v>
      </c>
      <c r="J51" s="53">
        <v>1.6377314814814815E-3</v>
      </c>
      <c r="K51" s="16"/>
      <c r="L51" s="15">
        <v>1.3946759259259259E-3</v>
      </c>
      <c r="M51" s="53">
        <v>1.3634259259259259E-3</v>
      </c>
      <c r="N51" s="16"/>
      <c r="O51" s="70"/>
      <c r="P51" s="23">
        <f t="shared" si="2"/>
        <v>6.0821759259259258E-3</v>
      </c>
      <c r="Q51" s="48">
        <f t="shared" si="3"/>
        <v>45</v>
      </c>
      <c r="T51" s="25" t="s">
        <v>26</v>
      </c>
    </row>
    <row r="52" spans="1:23" s="25" customFormat="1">
      <c r="A52" s="68">
        <v>583</v>
      </c>
      <c r="B52" s="126">
        <v>323</v>
      </c>
      <c r="C52" s="99" t="s">
        <v>160</v>
      </c>
      <c r="D52" s="134" t="s">
        <v>27</v>
      </c>
      <c r="E52" s="135" t="s">
        <v>68</v>
      </c>
      <c r="F52" s="139">
        <v>0.47083333333333338</v>
      </c>
      <c r="G52" s="43"/>
      <c r="H52" s="19"/>
      <c r="I52" s="15">
        <v>1.6377314814814815E-3</v>
      </c>
      <c r="J52" s="53">
        <v>1.6655092592592592E-3</v>
      </c>
      <c r="K52" s="16"/>
      <c r="L52" s="15">
        <v>1.4317129629629628E-3</v>
      </c>
      <c r="M52" s="53">
        <v>1.4212962962962964E-3</v>
      </c>
      <c r="N52" s="16"/>
      <c r="O52" s="70"/>
      <c r="P52" s="23">
        <f t="shared" si="2"/>
        <v>6.1562499999999994E-3</v>
      </c>
      <c r="Q52" s="48">
        <f t="shared" si="3"/>
        <v>46</v>
      </c>
    </row>
    <row r="53" spans="1:23" s="25" customFormat="1">
      <c r="A53" s="68"/>
      <c r="B53" s="126">
        <v>337</v>
      </c>
      <c r="C53" s="91" t="s">
        <v>189</v>
      </c>
      <c r="D53" s="133" t="s">
        <v>58</v>
      </c>
      <c r="E53" s="129" t="s">
        <v>47</v>
      </c>
      <c r="F53" s="105">
        <v>0.47569444444444442</v>
      </c>
      <c r="G53" s="43"/>
      <c r="H53" s="19"/>
      <c r="I53" s="15">
        <v>1.6365740740740739E-3</v>
      </c>
      <c r="J53" s="53">
        <v>1.6747685185185184E-3</v>
      </c>
      <c r="K53" s="16"/>
      <c r="L53" s="15">
        <v>1.4166666666666668E-3</v>
      </c>
      <c r="M53" s="53">
        <v>1.4675925925925926E-3</v>
      </c>
      <c r="N53" s="16"/>
      <c r="O53" s="70"/>
      <c r="P53" s="23">
        <f t="shared" si="2"/>
        <v>6.1956018518518514E-3</v>
      </c>
      <c r="Q53" s="48">
        <f t="shared" si="3"/>
        <v>47</v>
      </c>
    </row>
    <row r="54" spans="1:23" s="25" customFormat="1">
      <c r="A54" s="68">
        <v>711</v>
      </c>
      <c r="B54" s="126">
        <v>321</v>
      </c>
      <c r="C54" s="128" t="s">
        <v>149</v>
      </c>
      <c r="D54" s="154" t="s">
        <v>70</v>
      </c>
      <c r="E54" s="138" t="s">
        <v>56</v>
      </c>
      <c r="F54" s="105">
        <v>0.47013888888888888</v>
      </c>
      <c r="G54" s="43"/>
      <c r="H54" s="55"/>
      <c r="I54" s="15">
        <v>1.7164351851851852E-3</v>
      </c>
      <c r="J54" s="53">
        <v>1.6793981481481484E-3</v>
      </c>
      <c r="K54" s="16"/>
      <c r="L54" s="15">
        <v>1.4097222222222221E-3</v>
      </c>
      <c r="M54" s="53">
        <v>1.4664351851851852E-3</v>
      </c>
      <c r="N54" s="16"/>
      <c r="O54" s="70"/>
      <c r="P54" s="23">
        <f t="shared" si="2"/>
        <v>6.2719907407407412E-3</v>
      </c>
      <c r="Q54" s="48">
        <f t="shared" si="3"/>
        <v>48</v>
      </c>
      <c r="T54" s="25" t="s">
        <v>31</v>
      </c>
    </row>
    <row r="55" spans="1:23" s="25" customFormat="1">
      <c r="A55" s="68">
        <v>31</v>
      </c>
      <c r="B55" s="126">
        <v>359</v>
      </c>
      <c r="C55" s="142" t="s">
        <v>277</v>
      </c>
      <c r="D55" s="340" t="s">
        <v>87</v>
      </c>
      <c r="E55" s="293" t="s">
        <v>53</v>
      </c>
      <c r="F55" s="105">
        <v>0.48333333333333334</v>
      </c>
      <c r="G55" s="43"/>
      <c r="H55" s="19"/>
      <c r="I55" s="15">
        <v>1.9872685185185189E-3</v>
      </c>
      <c r="J55" s="53">
        <v>1.6122685185185187E-3</v>
      </c>
      <c r="K55" s="16"/>
      <c r="L55" s="15">
        <v>1.4722222222222222E-3</v>
      </c>
      <c r="M55" s="53">
        <v>1.3842592592592593E-3</v>
      </c>
      <c r="N55" s="16"/>
      <c r="O55" s="70"/>
      <c r="P55" s="23">
        <f t="shared" si="2"/>
        <v>6.4560185185185189E-3</v>
      </c>
      <c r="Q55" s="48">
        <f t="shared" si="3"/>
        <v>49</v>
      </c>
      <c r="T55" s="25" t="s">
        <v>28</v>
      </c>
      <c r="W55" s="42"/>
    </row>
    <row r="56" spans="1:23" s="25" customFormat="1">
      <c r="A56" s="68">
        <v>172</v>
      </c>
      <c r="B56" s="126">
        <v>326</v>
      </c>
      <c r="C56" s="118" t="s">
        <v>164</v>
      </c>
      <c r="D56" s="125" t="s">
        <v>24</v>
      </c>
      <c r="E56" s="129" t="s">
        <v>165</v>
      </c>
      <c r="F56" s="105">
        <v>0.47222222222222227</v>
      </c>
      <c r="G56" s="43"/>
      <c r="H56" s="19"/>
      <c r="I56" s="15">
        <v>1.8148148148148149E-3</v>
      </c>
      <c r="J56" s="53">
        <v>1.8958333333333334E-3</v>
      </c>
      <c r="K56" s="16"/>
      <c r="L56" s="15">
        <v>1.6608796296296296E-3</v>
      </c>
      <c r="M56" s="53">
        <v>1.5821759259259259E-3</v>
      </c>
      <c r="N56" s="16"/>
      <c r="O56" s="70"/>
      <c r="P56" s="23">
        <f t="shared" si="2"/>
        <v>6.9537037037037041E-3</v>
      </c>
      <c r="Q56" s="48">
        <f t="shared" si="3"/>
        <v>50</v>
      </c>
    </row>
    <row r="57" spans="1:23" s="25" customFormat="1">
      <c r="A57" s="68">
        <v>80</v>
      </c>
      <c r="B57" s="126">
        <v>309</v>
      </c>
      <c r="C57" s="113" t="s">
        <v>117</v>
      </c>
      <c r="D57" s="133" t="s">
        <v>24</v>
      </c>
      <c r="E57" s="129" t="s">
        <v>56</v>
      </c>
      <c r="F57" s="141">
        <v>0.46666666666666662</v>
      </c>
      <c r="G57" s="43"/>
      <c r="H57" s="19">
        <v>1.1111111111111112E-2</v>
      </c>
      <c r="I57" s="15">
        <v>1.920138888888889E-3</v>
      </c>
      <c r="J57" s="53">
        <v>1.9178240740740742E-3</v>
      </c>
      <c r="K57" s="16"/>
      <c r="L57" s="15">
        <v>1.6446759259259259E-3</v>
      </c>
      <c r="M57" s="53">
        <v>1.6215277777777779E-3</v>
      </c>
      <c r="N57" s="16"/>
      <c r="O57" s="70"/>
      <c r="P57" s="23">
        <f t="shared" si="2"/>
        <v>1.8215277777777778E-2</v>
      </c>
      <c r="Q57" s="48">
        <f t="shared" si="3"/>
        <v>51</v>
      </c>
    </row>
    <row r="58" spans="1:23" s="25" customFormat="1">
      <c r="A58" s="68">
        <v>692</v>
      </c>
      <c r="B58" s="126">
        <v>315</v>
      </c>
      <c r="C58" s="91" t="s">
        <v>133</v>
      </c>
      <c r="D58" s="133" t="s">
        <v>27</v>
      </c>
      <c r="E58" s="129" t="s">
        <v>56</v>
      </c>
      <c r="F58" s="109">
        <v>0.4680555555555555</v>
      </c>
      <c r="G58" s="43"/>
      <c r="H58" s="55"/>
      <c r="I58" s="15">
        <v>1.5185185185185182E-3</v>
      </c>
      <c r="J58" s="53"/>
      <c r="K58" s="16"/>
      <c r="L58" s="15">
        <v>1.3518518518518521E-3</v>
      </c>
      <c r="M58" s="53"/>
      <c r="N58" s="16"/>
      <c r="O58" s="72" t="s">
        <v>17</v>
      </c>
      <c r="P58" s="23" t="str">
        <f t="shared" si="2"/>
        <v>XXXXX</v>
      </c>
      <c r="Q58" s="48" t="str">
        <f t="shared" si="3"/>
        <v>D</v>
      </c>
    </row>
    <row r="59" spans="1:23" s="25" customFormat="1">
      <c r="A59" s="68">
        <v>8</v>
      </c>
      <c r="B59" s="126">
        <v>329</v>
      </c>
      <c r="C59" s="128" t="s">
        <v>169</v>
      </c>
      <c r="D59" s="134" t="s">
        <v>27</v>
      </c>
      <c r="E59" s="124" t="s">
        <v>56</v>
      </c>
      <c r="F59" s="140">
        <v>0.47291666666666665</v>
      </c>
      <c r="G59" s="43"/>
      <c r="H59" s="19"/>
      <c r="I59" s="15">
        <v>1.4062499999999997E-3</v>
      </c>
      <c r="J59" s="53">
        <v>1.3750000000000001E-3</v>
      </c>
      <c r="K59" s="16"/>
      <c r="L59" s="15">
        <v>1.224537037037037E-3</v>
      </c>
      <c r="M59" s="53">
        <v>1.2870370370370373E-3</v>
      </c>
      <c r="N59" s="16"/>
      <c r="O59" s="72" t="s">
        <v>17</v>
      </c>
      <c r="P59" s="23" t="str">
        <f t="shared" si="2"/>
        <v>XXXXX</v>
      </c>
      <c r="Q59" s="48" t="str">
        <f t="shared" si="3"/>
        <v>D</v>
      </c>
    </row>
    <row r="60" spans="1:23" s="25" customFormat="1">
      <c r="A60" s="68">
        <v>416</v>
      </c>
      <c r="B60" s="126">
        <v>333</v>
      </c>
      <c r="C60" s="91" t="s">
        <v>180</v>
      </c>
      <c r="D60" s="133" t="s">
        <v>23</v>
      </c>
      <c r="E60" s="129" t="s">
        <v>56</v>
      </c>
      <c r="F60" s="105">
        <v>0.47430555555555554</v>
      </c>
      <c r="G60" s="43"/>
      <c r="H60" s="357"/>
      <c r="I60" s="78">
        <v>1.5520833333333333E-3</v>
      </c>
      <c r="J60" s="79"/>
      <c r="K60" s="80"/>
      <c r="L60" s="78">
        <v>1.3726851851851851E-3</v>
      </c>
      <c r="M60" s="79"/>
      <c r="N60" s="80"/>
      <c r="O60" s="72" t="s">
        <v>17</v>
      </c>
      <c r="P60" s="23" t="str">
        <f t="shared" si="2"/>
        <v>XXXXX</v>
      </c>
      <c r="Q60" s="48" t="str">
        <f t="shared" si="3"/>
        <v>D</v>
      </c>
    </row>
    <row r="61" spans="1:23" s="25" customFormat="1">
      <c r="A61" s="68"/>
      <c r="B61" s="126">
        <v>335</v>
      </c>
      <c r="C61" s="91" t="s">
        <v>185</v>
      </c>
      <c r="D61" s="134" t="s">
        <v>70</v>
      </c>
      <c r="E61" s="145" t="s">
        <v>77</v>
      </c>
      <c r="F61" s="109">
        <v>0.47500000000000003</v>
      </c>
      <c r="G61" s="43"/>
      <c r="H61" s="55"/>
      <c r="I61" s="15">
        <v>1.3761574074074075E-3</v>
      </c>
      <c r="J61" s="53">
        <v>1.5023148148148148E-3</v>
      </c>
      <c r="K61" s="16"/>
      <c r="L61" s="15">
        <v>4.0509259259259257E-3</v>
      </c>
      <c r="M61" s="53"/>
      <c r="N61" s="16"/>
      <c r="O61" s="72" t="s">
        <v>17</v>
      </c>
      <c r="P61" s="23" t="str">
        <f t="shared" si="2"/>
        <v>XXXXX</v>
      </c>
      <c r="Q61" s="48" t="str">
        <f t="shared" si="3"/>
        <v>D</v>
      </c>
    </row>
    <row r="62" spans="1:23" s="25" customFormat="1">
      <c r="A62" s="68"/>
      <c r="B62" s="126">
        <v>336</v>
      </c>
      <c r="C62" s="115" t="s">
        <v>188</v>
      </c>
      <c r="D62" s="354" t="s">
        <v>58</v>
      </c>
      <c r="E62" s="145" t="s">
        <v>47</v>
      </c>
      <c r="F62" s="117">
        <v>0.47569444444444442</v>
      </c>
      <c r="G62" s="43"/>
      <c r="H62" s="55"/>
      <c r="I62" s="15">
        <v>1.5729166666666667E-3</v>
      </c>
      <c r="J62" s="53"/>
      <c r="K62" s="16"/>
      <c r="L62" s="15">
        <v>1.3888888888888889E-3</v>
      </c>
      <c r="M62" s="53"/>
      <c r="N62" s="16"/>
      <c r="O62" s="72" t="s">
        <v>17</v>
      </c>
      <c r="P62" s="23" t="str">
        <f t="shared" si="2"/>
        <v>XXXXX</v>
      </c>
      <c r="Q62" s="48" t="str">
        <f t="shared" si="3"/>
        <v>D</v>
      </c>
    </row>
    <row r="63" spans="1:23" s="25" customFormat="1">
      <c r="A63" s="68"/>
      <c r="B63" s="126">
        <v>338</v>
      </c>
      <c r="C63" s="114" t="s">
        <v>197</v>
      </c>
      <c r="D63" s="354" t="s">
        <v>29</v>
      </c>
      <c r="E63" s="135" t="s">
        <v>77</v>
      </c>
      <c r="F63" s="149">
        <v>0.47638888888888892</v>
      </c>
      <c r="G63" s="43"/>
      <c r="H63" s="55"/>
      <c r="I63" s="15">
        <v>1.4050925925925925E-3</v>
      </c>
      <c r="J63" s="53"/>
      <c r="K63" s="16"/>
      <c r="L63" s="15">
        <v>1.3148148148148147E-3</v>
      </c>
      <c r="M63" s="53"/>
      <c r="N63" s="16"/>
      <c r="O63" s="72" t="s">
        <v>17</v>
      </c>
      <c r="P63" s="23" t="str">
        <f t="shared" si="2"/>
        <v>XXXXX</v>
      </c>
      <c r="Q63" s="48" t="str">
        <f t="shared" si="3"/>
        <v>D</v>
      </c>
    </row>
    <row r="64" spans="1:23" s="25" customFormat="1">
      <c r="A64" s="68"/>
      <c r="B64" s="169">
        <v>346</v>
      </c>
      <c r="C64" s="114" t="s">
        <v>220</v>
      </c>
      <c r="D64" s="242" t="s">
        <v>70</v>
      </c>
      <c r="E64" s="345" t="s">
        <v>56</v>
      </c>
      <c r="F64" s="117">
        <v>0.47916666666666669</v>
      </c>
      <c r="G64" s="43"/>
      <c r="H64" s="55"/>
      <c r="I64" s="15"/>
      <c r="J64" s="53"/>
      <c r="K64" s="16"/>
      <c r="L64" s="15"/>
      <c r="M64" s="53"/>
      <c r="N64" s="16"/>
      <c r="O64" s="72" t="s">
        <v>17</v>
      </c>
      <c r="P64" s="23" t="str">
        <f t="shared" si="2"/>
        <v>XXXXX</v>
      </c>
      <c r="Q64" s="48" t="str">
        <f t="shared" si="3"/>
        <v>D</v>
      </c>
    </row>
    <row r="65" spans="1:17" s="25" customFormat="1">
      <c r="A65" s="68"/>
      <c r="B65" s="169">
        <v>350</v>
      </c>
      <c r="C65" s="115" t="s">
        <v>223</v>
      </c>
      <c r="D65" s="242" t="s">
        <v>27</v>
      </c>
      <c r="E65" s="345" t="s">
        <v>108</v>
      </c>
      <c r="F65" s="117">
        <v>0.48055555555555557</v>
      </c>
      <c r="G65" s="43"/>
      <c r="H65" s="55"/>
      <c r="I65" s="20">
        <v>1.7581018518518518E-3</v>
      </c>
      <c r="J65" s="52"/>
      <c r="K65" s="21"/>
      <c r="L65" s="20">
        <v>1.4282407407407406E-3</v>
      </c>
      <c r="M65" s="52"/>
      <c r="N65" s="21"/>
      <c r="O65" s="72" t="s">
        <v>17</v>
      </c>
      <c r="P65" s="23" t="str">
        <f t="shared" si="2"/>
        <v>XXXXX</v>
      </c>
      <c r="Q65" s="48" t="str">
        <f t="shared" si="3"/>
        <v>D</v>
      </c>
    </row>
    <row r="66" spans="1:17" s="25" customFormat="1">
      <c r="A66" s="68"/>
      <c r="B66" s="169">
        <v>352</v>
      </c>
      <c r="C66" s="115" t="s">
        <v>254</v>
      </c>
      <c r="D66" s="242" t="s">
        <v>61</v>
      </c>
      <c r="E66" s="345" t="s">
        <v>56</v>
      </c>
      <c r="F66" s="292">
        <v>0.48125000000000001</v>
      </c>
      <c r="G66" s="43"/>
      <c r="H66" s="55"/>
      <c r="I66" s="20">
        <v>1.3784722222222221E-3</v>
      </c>
      <c r="J66" s="52"/>
      <c r="K66" s="21"/>
      <c r="L66" s="20"/>
      <c r="M66" s="52"/>
      <c r="N66" s="21"/>
      <c r="O66" s="72" t="s">
        <v>17</v>
      </c>
      <c r="P66" s="23" t="str">
        <f t="shared" si="2"/>
        <v>XXXXX</v>
      </c>
      <c r="Q66" s="48" t="str">
        <f t="shared" si="3"/>
        <v>D</v>
      </c>
    </row>
    <row r="67" spans="1:17" s="25" customFormat="1" ht="13.5" customHeight="1" thickBot="1">
      <c r="A67" s="68"/>
      <c r="B67" s="169">
        <v>358</v>
      </c>
      <c r="C67" s="162" t="s">
        <v>239</v>
      </c>
      <c r="D67" s="137" t="s">
        <v>27</v>
      </c>
      <c r="E67" s="138" t="s">
        <v>56</v>
      </c>
      <c r="F67" s="117">
        <v>0.48333333333333334</v>
      </c>
      <c r="G67" s="43"/>
      <c r="H67" s="55"/>
      <c r="I67" s="20">
        <v>1.3842592592592593E-3</v>
      </c>
      <c r="J67" s="52"/>
      <c r="K67" s="21"/>
      <c r="L67" s="20">
        <v>1.2025462962962964E-3</v>
      </c>
      <c r="M67" s="52"/>
      <c r="N67" s="21"/>
      <c r="O67" s="72" t="s">
        <v>17</v>
      </c>
      <c r="P67" s="23" t="str">
        <f t="shared" si="2"/>
        <v>XXXXX</v>
      </c>
      <c r="Q67" s="48" t="str">
        <f t="shared" si="3"/>
        <v>D</v>
      </c>
    </row>
    <row r="68" spans="1:17" s="25" customFormat="1">
      <c r="A68" s="68"/>
      <c r="B68" s="178"/>
      <c r="C68" s="178"/>
      <c r="D68" s="178"/>
      <c r="E68" s="178"/>
      <c r="F68" s="178"/>
      <c r="G68" s="199"/>
      <c r="H68" s="180"/>
      <c r="I68" s="179"/>
      <c r="J68" s="179"/>
      <c r="K68" s="179"/>
      <c r="L68" s="179"/>
      <c r="M68" s="179"/>
      <c r="N68" s="179"/>
      <c r="O68" s="178"/>
      <c r="P68" s="182"/>
      <c r="Q68" s="183"/>
    </row>
    <row r="69" spans="1:17" s="25" customFormat="1">
      <c r="A69" s="68"/>
      <c r="B69" s="200"/>
      <c r="C69" s="201"/>
      <c r="D69" s="202"/>
      <c r="E69" s="203"/>
      <c r="F69" s="204"/>
      <c r="G69" s="205"/>
      <c r="H69" s="193"/>
      <c r="I69" s="34"/>
      <c r="J69" s="34"/>
      <c r="K69" s="34"/>
      <c r="L69" s="34"/>
      <c r="M69" s="34"/>
      <c r="N69" s="34"/>
      <c r="O69" s="40"/>
      <c r="P69" s="175"/>
      <c r="Q69" s="188"/>
    </row>
    <row r="70" spans="1:17" s="25" customFormat="1">
      <c r="A70" s="68"/>
      <c r="B70" s="200"/>
      <c r="C70" s="206"/>
      <c r="D70" s="202"/>
      <c r="E70" s="203"/>
      <c r="F70" s="204"/>
      <c r="G70" s="205"/>
      <c r="H70" s="193"/>
      <c r="I70" s="34"/>
      <c r="J70" s="34"/>
      <c r="K70" s="34"/>
      <c r="L70" s="34"/>
      <c r="M70" s="34"/>
      <c r="N70" s="34"/>
      <c r="O70" s="40"/>
      <c r="P70" s="175"/>
      <c r="Q70" s="188"/>
    </row>
    <row r="71" spans="1:17" s="25" customFormat="1">
      <c r="A71" s="68"/>
      <c r="B71" s="200"/>
      <c r="C71" s="201"/>
      <c r="D71" s="202"/>
      <c r="E71" s="203"/>
      <c r="F71" s="207"/>
      <c r="G71" s="205"/>
      <c r="H71" s="193"/>
      <c r="I71" s="34"/>
      <c r="J71" s="34"/>
      <c r="K71" s="34"/>
      <c r="L71" s="34"/>
      <c r="M71" s="34"/>
      <c r="N71" s="34"/>
      <c r="O71" s="40"/>
      <c r="P71" s="175"/>
      <c r="Q71" s="188"/>
    </row>
    <row r="72" spans="1:17" s="25" customFormat="1">
      <c r="A72" s="68"/>
      <c r="B72" s="200"/>
      <c r="C72" s="201"/>
      <c r="D72" s="202"/>
      <c r="E72" s="203"/>
      <c r="F72" s="204"/>
      <c r="G72" s="205"/>
      <c r="H72" s="193"/>
      <c r="I72" s="34"/>
      <c r="J72" s="34"/>
      <c r="K72" s="34"/>
      <c r="L72" s="34"/>
      <c r="M72" s="34"/>
      <c r="N72" s="34"/>
      <c r="O72" s="40"/>
      <c r="P72" s="175"/>
      <c r="Q72" s="188"/>
    </row>
    <row r="73" spans="1:17" s="25" customFormat="1">
      <c r="A73" s="197"/>
      <c r="B73" s="200"/>
      <c r="C73" s="201"/>
      <c r="D73" s="202"/>
      <c r="E73" s="203"/>
      <c r="F73" s="204"/>
      <c r="G73" s="205"/>
      <c r="H73" s="193"/>
      <c r="I73" s="34"/>
      <c r="J73" s="34"/>
      <c r="K73" s="34"/>
      <c r="L73" s="193"/>
      <c r="M73" s="193"/>
      <c r="N73" s="34"/>
      <c r="O73" s="40"/>
      <c r="P73" s="175"/>
      <c r="Q73" s="188"/>
    </row>
    <row r="74" spans="1:17" s="25" customFormat="1" ht="13.5" thickBot="1">
      <c r="A74" s="198"/>
      <c r="B74" s="200"/>
      <c r="C74" s="155"/>
      <c r="D74" s="155"/>
      <c r="E74" s="191"/>
      <c r="F74" s="204"/>
      <c r="G74" s="205"/>
      <c r="H74" s="193"/>
      <c r="I74" s="34"/>
      <c r="J74" s="34"/>
      <c r="K74" s="34"/>
      <c r="L74" s="34"/>
      <c r="M74" s="34"/>
      <c r="N74" s="34"/>
      <c r="O74" s="40"/>
      <c r="P74" s="175"/>
      <c r="Q74" s="188"/>
    </row>
    <row r="75" spans="1:17" s="25" customFormat="1">
      <c r="A75" s="83"/>
      <c r="B75" s="200"/>
      <c r="C75" s="201"/>
      <c r="D75" s="40"/>
      <c r="E75" s="40"/>
      <c r="F75" s="192"/>
      <c r="G75" s="205"/>
      <c r="H75" s="193"/>
      <c r="I75" s="34"/>
      <c r="J75" s="34"/>
      <c r="K75" s="34"/>
      <c r="L75" s="34"/>
      <c r="M75" s="34"/>
      <c r="N75" s="34"/>
      <c r="O75" s="40"/>
      <c r="P75" s="175"/>
      <c r="Q75" s="188"/>
    </row>
    <row r="76" spans="1:17" s="25" customFormat="1">
      <c r="A76" s="83"/>
      <c r="B76" s="190"/>
      <c r="C76" s="40"/>
      <c r="D76" s="40"/>
      <c r="E76" s="40"/>
      <c r="F76" s="204"/>
      <c r="G76" s="205"/>
      <c r="H76" s="193"/>
      <c r="I76" s="34"/>
      <c r="J76" s="34"/>
      <c r="K76" s="34"/>
      <c r="L76" s="34"/>
      <c r="M76" s="34"/>
      <c r="N76" s="34"/>
      <c r="O76" s="132"/>
      <c r="P76" s="175"/>
      <c r="Q76" s="188"/>
    </row>
    <row r="77" spans="1:17" s="25" customFormat="1">
      <c r="A77" s="83"/>
      <c r="B77" s="200"/>
      <c r="C77" s="155"/>
      <c r="D77" s="155"/>
      <c r="E77" s="208"/>
      <c r="F77" s="204"/>
      <c r="G77" s="205"/>
      <c r="H77" s="193"/>
      <c r="I77" s="34"/>
      <c r="J77" s="34"/>
      <c r="K77" s="34"/>
      <c r="L77" s="34"/>
      <c r="M77" s="34"/>
      <c r="N77" s="34"/>
      <c r="O77" s="132"/>
      <c r="P77" s="175"/>
      <c r="Q77" s="188"/>
    </row>
    <row r="78" spans="1:17" s="25" customFormat="1">
      <c r="A78" s="83"/>
      <c r="B78" s="200"/>
      <c r="C78" s="209"/>
      <c r="D78" s="194"/>
      <c r="E78" s="210"/>
      <c r="F78" s="196"/>
      <c r="G78" s="205"/>
      <c r="H78" s="193"/>
      <c r="I78" s="34"/>
      <c r="J78" s="34"/>
      <c r="K78" s="34"/>
      <c r="L78" s="34"/>
      <c r="M78" s="34"/>
      <c r="N78" s="34"/>
      <c r="O78" s="40"/>
      <c r="P78" s="175"/>
      <c r="Q78" s="188"/>
    </row>
  </sheetData>
  <sortState ref="B7:Q67">
    <sortCondition ref="Q7:Q67"/>
  </sortState>
  <dataConsolidate/>
  <mergeCells count="15">
    <mergeCell ref="A5:A6"/>
    <mergeCell ref="D5:D6"/>
    <mergeCell ref="E5:E6"/>
    <mergeCell ref="D3:F3"/>
    <mergeCell ref="F5:F6"/>
    <mergeCell ref="C5:C6"/>
    <mergeCell ref="B5:B6"/>
    <mergeCell ref="P5:P6"/>
    <mergeCell ref="Q5:Q6"/>
    <mergeCell ref="G3:Q3"/>
    <mergeCell ref="G5:G6"/>
    <mergeCell ref="O5:O6"/>
    <mergeCell ref="I5:K5"/>
    <mergeCell ref="L5:N5"/>
    <mergeCell ref="H5:H6"/>
  </mergeCells>
  <phoneticPr fontId="0" type="noConversion"/>
  <dataValidations count="4">
    <dataValidation type="time" errorStyle="warning" allowBlank="1" showInputMessage="1" showErrorMessage="1" errorTitle="Chybné zadání" error="Zadej čas ve tvaru mm:ss,0 !!!" sqref="L74:M74 H75:N78 L15:N39 N40:N74 H7:N13 H15:K74 L40:M64">
      <formula1>0</formula1>
      <formula2>0.0416666666666667</formula2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70">
      <formula1>$S$7:$S$17</formula1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54">
      <formula1>$T$7:$T$14</formula1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15:D16 D37:D42 D22:D27 D18:D20 D7:D13 D30:D35 D55:D62 D44:D53">
      <formula1>$S$18:$S$41</formula1>
    </dataValidation>
  </dataValidations>
  <pageMargins left="0.39370078740157483" right="0.39370078740157483" top="0.39370078740157483" bottom="0.39370078740157483" header="0" footer="0"/>
  <pageSetup paperSize="9" scale="8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8"/>
  <sheetViews>
    <sheetView zoomScaleNormal="100" zoomScaleSheetLayoutView="75" workbookViewId="0">
      <pane xSplit="3" ySplit="6" topLeftCell="D7" activePane="bottomRight" state="frozen"/>
      <selection pane="topRight" activeCell="C1" sqref="C1"/>
      <selection pane="bottomLeft" activeCell="A7" sqref="A7"/>
      <selection pane="bottomRight" activeCell="O13" sqref="O13"/>
    </sheetView>
  </sheetViews>
  <sheetFormatPr defaultRowHeight="12.75"/>
  <cols>
    <col min="1" max="1" width="5.42578125" style="31" hidden="1" customWidth="1"/>
    <col min="2" max="2" width="5.42578125" style="31" customWidth="1"/>
    <col min="3" max="3" width="24.42578125" style="31" customWidth="1"/>
    <col min="4" max="4" width="13.28515625" customWidth="1"/>
    <col min="5" max="6" width="7.28515625" style="3" customWidth="1"/>
    <col min="7" max="7" width="12.140625" customWidth="1"/>
    <col min="8" max="8" width="10.7109375" customWidth="1"/>
    <col min="9" max="10" width="7.28515625" customWidth="1"/>
    <col min="11" max="11" width="7.28515625" hidden="1" customWidth="1"/>
    <col min="12" max="13" width="7.28515625" customWidth="1"/>
    <col min="14" max="14" width="7.28515625" hidden="1" customWidth="1"/>
    <col min="15" max="15" width="25.7109375" bestFit="1" customWidth="1"/>
    <col min="16" max="16" width="12.140625" style="1" customWidth="1"/>
    <col min="17" max="17" width="7" customWidth="1"/>
    <col min="19" max="19" width="25.7109375" hidden="1" customWidth="1"/>
    <col min="20" max="20" width="12.7109375" hidden="1" customWidth="1"/>
  </cols>
  <sheetData>
    <row r="1" spans="1:20">
      <c r="A1" s="28"/>
      <c r="B1" s="28"/>
      <c r="C1" s="28"/>
      <c r="D1" s="11">
        <v>42637</v>
      </c>
      <c r="E1" s="87"/>
      <c r="F1" s="87"/>
      <c r="G1" s="12"/>
      <c r="P1" s="4"/>
    </row>
    <row r="2" spans="1:20" ht="13.5" thickBot="1">
      <c r="A2" s="28"/>
      <c r="B2" s="28"/>
      <c r="C2" s="28"/>
      <c r="R2" s="13"/>
    </row>
    <row r="3" spans="1:20" s="3" customFormat="1" ht="25.5" customHeight="1" thickBot="1">
      <c r="A3" s="30"/>
      <c r="B3" s="30"/>
      <c r="C3" s="32" t="s">
        <v>5</v>
      </c>
      <c r="D3" s="371" t="s">
        <v>9</v>
      </c>
      <c r="E3" s="371"/>
      <c r="F3" s="372"/>
      <c r="G3" s="397" t="s">
        <v>10</v>
      </c>
      <c r="H3" s="398"/>
      <c r="I3" s="398"/>
      <c r="J3" s="398"/>
      <c r="K3" s="398"/>
      <c r="L3" s="398"/>
      <c r="M3" s="398"/>
      <c r="N3" s="398"/>
      <c r="O3" s="398"/>
      <c r="P3" s="398"/>
      <c r="Q3" s="399"/>
    </row>
    <row r="4" spans="1:20" ht="13.5" thickBot="1">
      <c r="H4" s="5"/>
      <c r="I4" s="5"/>
      <c r="J4" s="5"/>
      <c r="K4" s="5"/>
      <c r="L4" s="5"/>
      <c r="M4" s="5"/>
      <c r="N4" s="5"/>
      <c r="O4" s="5"/>
    </row>
    <row r="5" spans="1:20" s="2" customFormat="1" ht="15" customHeight="1">
      <c r="A5" s="407" t="s">
        <v>4</v>
      </c>
      <c r="B5" s="403" t="s">
        <v>4</v>
      </c>
      <c r="C5" s="405" t="s">
        <v>0</v>
      </c>
      <c r="D5" s="391" t="s">
        <v>1</v>
      </c>
      <c r="E5" s="379" t="s">
        <v>2</v>
      </c>
      <c r="F5" s="376" t="s">
        <v>39</v>
      </c>
      <c r="G5" s="376" t="s">
        <v>40</v>
      </c>
      <c r="H5" s="376" t="s">
        <v>36</v>
      </c>
      <c r="I5" s="381" t="s">
        <v>18</v>
      </c>
      <c r="J5" s="382"/>
      <c r="K5" s="383"/>
      <c r="L5" s="381" t="s">
        <v>19</v>
      </c>
      <c r="M5" s="382"/>
      <c r="N5" s="383"/>
      <c r="O5" s="376" t="s">
        <v>17</v>
      </c>
      <c r="P5" s="384" t="s">
        <v>255</v>
      </c>
      <c r="Q5" s="376" t="s">
        <v>3</v>
      </c>
    </row>
    <row r="6" spans="1:20" s="5" customFormat="1" ht="15" customHeight="1" thickBot="1">
      <c r="A6" s="408"/>
      <c r="B6" s="404"/>
      <c r="C6" s="406"/>
      <c r="D6" s="392"/>
      <c r="E6" s="380"/>
      <c r="F6" s="378"/>
      <c r="G6" s="377"/>
      <c r="H6" s="378"/>
      <c r="I6" s="6" t="s">
        <v>6</v>
      </c>
      <c r="J6" s="7" t="s">
        <v>7</v>
      </c>
      <c r="K6" s="8" t="s">
        <v>20</v>
      </c>
      <c r="L6" s="6" t="s">
        <v>6</v>
      </c>
      <c r="M6" s="7" t="s">
        <v>7</v>
      </c>
      <c r="N6" s="8" t="s">
        <v>20</v>
      </c>
      <c r="O6" s="377"/>
      <c r="P6" s="385"/>
      <c r="Q6" s="400"/>
      <c r="S6" t="s">
        <v>11</v>
      </c>
    </row>
    <row r="7" spans="1:20" s="25" customFormat="1">
      <c r="A7" s="68">
        <v>3</v>
      </c>
      <c r="B7" s="126">
        <v>206</v>
      </c>
      <c r="C7" s="91" t="s">
        <v>143</v>
      </c>
      <c r="D7" s="340" t="s">
        <v>28</v>
      </c>
      <c r="E7" s="129" t="s">
        <v>53</v>
      </c>
      <c r="F7" s="104">
        <v>0.42222222222222222</v>
      </c>
      <c r="G7" s="18"/>
      <c r="H7" s="19"/>
      <c r="I7" s="15">
        <v>1.3182870370370371E-3</v>
      </c>
      <c r="J7" s="49">
        <v>1.3310185185185185E-3</v>
      </c>
      <c r="K7" s="16"/>
      <c r="L7" s="15">
        <v>1.1400462962962963E-3</v>
      </c>
      <c r="M7" s="49">
        <v>1.1192129629629631E-3</v>
      </c>
      <c r="N7" s="17"/>
      <c r="O7" s="77"/>
      <c r="P7" s="23">
        <f t="shared" ref="P7:P23" si="0">IF(OR(H7&gt;TIME(0,30,0),O7&lt;&gt;""),"XXXXX",SUM(G7:N7))</f>
        <v>4.9085648148148153E-3</v>
      </c>
      <c r="Q7" s="24">
        <f t="shared" ref="Q7:Q23" si="1">IF(OR(H7&gt;TIME(0,30,0),O7&lt;&gt;""),"D",RANK(P7,$P$7:$P$27,40))</f>
        <v>1</v>
      </c>
    </row>
    <row r="8" spans="1:20" s="25" customFormat="1">
      <c r="A8" s="68"/>
      <c r="B8" s="126">
        <v>219</v>
      </c>
      <c r="C8" s="142" t="s">
        <v>242</v>
      </c>
      <c r="D8" s="340" t="s">
        <v>23</v>
      </c>
      <c r="E8" s="293" t="s">
        <v>53</v>
      </c>
      <c r="F8" s="346">
        <v>0.42708333333333331</v>
      </c>
      <c r="G8" s="18"/>
      <c r="H8" s="19"/>
      <c r="I8" s="20">
        <v>1.3784722222222221E-3</v>
      </c>
      <c r="J8" s="52">
        <v>1.3576388888888889E-3</v>
      </c>
      <c r="K8" s="21"/>
      <c r="L8" s="20">
        <v>1.1875E-3</v>
      </c>
      <c r="M8" s="52">
        <v>1.1875E-3</v>
      </c>
      <c r="N8" s="21"/>
      <c r="O8" s="72"/>
      <c r="P8" s="56">
        <f t="shared" si="0"/>
        <v>5.1111111111111114E-3</v>
      </c>
      <c r="Q8" s="24">
        <f t="shared" si="1"/>
        <v>2</v>
      </c>
      <c r="S8" s="25" t="s">
        <v>13</v>
      </c>
      <c r="T8" s="25" t="s">
        <v>30</v>
      </c>
    </row>
    <row r="9" spans="1:20" s="25" customFormat="1">
      <c r="A9" s="68"/>
      <c r="B9" s="126">
        <v>222</v>
      </c>
      <c r="C9" s="142" t="s">
        <v>247</v>
      </c>
      <c r="D9" s="340" t="s">
        <v>27</v>
      </c>
      <c r="E9" s="293" t="s">
        <v>53</v>
      </c>
      <c r="F9" s="346">
        <v>0.42777777777777781</v>
      </c>
      <c r="G9" s="18"/>
      <c r="H9" s="19"/>
      <c r="I9" s="15">
        <v>1.4016203703703706E-3</v>
      </c>
      <c r="J9" s="53">
        <v>1.3761574074074075E-3</v>
      </c>
      <c r="K9" s="16"/>
      <c r="L9" s="15">
        <v>1.2326388888888888E-3</v>
      </c>
      <c r="M9" s="53">
        <v>1.2523148148148148E-3</v>
      </c>
      <c r="N9" s="16"/>
      <c r="O9" s="72"/>
      <c r="P9" s="56">
        <f t="shared" si="0"/>
        <v>5.2627314814814819E-3</v>
      </c>
      <c r="Q9" s="24">
        <f t="shared" si="1"/>
        <v>3</v>
      </c>
      <c r="T9" s="25" t="s">
        <v>22</v>
      </c>
    </row>
    <row r="10" spans="1:20" s="25" customFormat="1">
      <c r="A10" s="68"/>
      <c r="B10" s="126">
        <v>216</v>
      </c>
      <c r="C10" s="155" t="s">
        <v>191</v>
      </c>
      <c r="D10" s="137" t="s">
        <v>27</v>
      </c>
      <c r="E10" s="138" t="s">
        <v>99</v>
      </c>
      <c r="F10" s="294">
        <v>0.42569444444444443</v>
      </c>
      <c r="G10" s="18"/>
      <c r="H10" s="19"/>
      <c r="I10" s="15">
        <v>1.4560185185185186E-3</v>
      </c>
      <c r="J10" s="53">
        <v>1.4016203703703706E-3</v>
      </c>
      <c r="K10" s="16"/>
      <c r="L10" s="15">
        <v>1.224537037037037E-3</v>
      </c>
      <c r="M10" s="53">
        <v>1.2094907407407408E-3</v>
      </c>
      <c r="N10" s="16"/>
      <c r="O10" s="72"/>
      <c r="P10" s="56">
        <f t="shared" si="0"/>
        <v>5.2916666666666676E-3</v>
      </c>
      <c r="Q10" s="24">
        <f t="shared" si="1"/>
        <v>4</v>
      </c>
      <c r="T10" s="25" t="s">
        <v>37</v>
      </c>
    </row>
    <row r="11" spans="1:20" s="25" customFormat="1" ht="12.75" customHeight="1">
      <c r="A11" s="68"/>
      <c r="B11" s="126">
        <v>210</v>
      </c>
      <c r="C11" s="91" t="s">
        <v>170</v>
      </c>
      <c r="D11" s="133" t="s">
        <v>23</v>
      </c>
      <c r="E11" s="129" t="s">
        <v>53</v>
      </c>
      <c r="F11" s="105">
        <v>0.42291666666666666</v>
      </c>
      <c r="G11" s="18"/>
      <c r="H11" s="19"/>
      <c r="I11" s="15">
        <v>1.3935185185185188E-3</v>
      </c>
      <c r="J11" s="53">
        <v>1.3958333333333331E-3</v>
      </c>
      <c r="K11" s="16"/>
      <c r="L11" s="15">
        <v>1.3391203703703705E-3</v>
      </c>
      <c r="M11" s="53">
        <v>1.181712962962963E-3</v>
      </c>
      <c r="N11" s="16"/>
      <c r="O11" s="70"/>
      <c r="P11" s="56">
        <f t="shared" si="0"/>
        <v>5.3101851851851851E-3</v>
      </c>
      <c r="Q11" s="24">
        <f t="shared" si="1"/>
        <v>5</v>
      </c>
      <c r="T11" s="25" t="s">
        <v>26</v>
      </c>
    </row>
    <row r="12" spans="1:20" s="25" customFormat="1">
      <c r="A12" s="68">
        <v>43</v>
      </c>
      <c r="B12" s="126">
        <v>207</v>
      </c>
      <c r="C12" s="91" t="s">
        <v>252</v>
      </c>
      <c r="D12" s="153" t="s">
        <v>27</v>
      </c>
      <c r="E12" s="361" t="s">
        <v>53</v>
      </c>
      <c r="F12" s="139">
        <v>0.42291666666666666</v>
      </c>
      <c r="G12" s="18"/>
      <c r="H12" s="19"/>
      <c r="I12" s="15">
        <v>1.486111111111111E-3</v>
      </c>
      <c r="J12" s="53">
        <v>1.4467592592592594E-3</v>
      </c>
      <c r="K12" s="16"/>
      <c r="L12" s="15">
        <v>1.2847222222222223E-3</v>
      </c>
      <c r="M12" s="53">
        <v>1.2928240740740741E-3</v>
      </c>
      <c r="N12" s="16"/>
      <c r="O12" s="70"/>
      <c r="P12" s="56">
        <f t="shared" si="0"/>
        <v>5.5104166666666661E-3</v>
      </c>
      <c r="Q12" s="24">
        <f t="shared" si="1"/>
        <v>6</v>
      </c>
      <c r="S12" s="25" t="s">
        <v>15</v>
      </c>
      <c r="T12" s="25" t="s">
        <v>27</v>
      </c>
    </row>
    <row r="13" spans="1:20" s="25" customFormat="1">
      <c r="A13" s="68">
        <v>81</v>
      </c>
      <c r="B13" s="126">
        <v>218</v>
      </c>
      <c r="C13" s="142" t="s">
        <v>241</v>
      </c>
      <c r="D13" s="142" t="s">
        <v>26</v>
      </c>
      <c r="E13" s="293" t="s">
        <v>53</v>
      </c>
      <c r="F13" s="346">
        <v>0.42638888888888887</v>
      </c>
      <c r="G13" s="18"/>
      <c r="H13" s="19"/>
      <c r="I13" s="15">
        <v>1.4629629629629628E-3</v>
      </c>
      <c r="J13" s="53">
        <v>1.5057870370370373E-3</v>
      </c>
      <c r="K13" s="16"/>
      <c r="L13" s="15">
        <v>1.3055555555555555E-3</v>
      </c>
      <c r="M13" s="52">
        <v>1.3622685185185185E-3</v>
      </c>
      <c r="N13" s="16"/>
      <c r="O13" s="72"/>
      <c r="P13" s="56">
        <f t="shared" si="0"/>
        <v>5.6365740740740742E-3</v>
      </c>
      <c r="Q13" s="24">
        <f t="shared" si="1"/>
        <v>7</v>
      </c>
      <c r="S13" s="25" t="s">
        <v>16</v>
      </c>
      <c r="T13" s="25" t="s">
        <v>24</v>
      </c>
    </row>
    <row r="14" spans="1:20" s="25" customFormat="1">
      <c r="A14" s="68"/>
      <c r="B14" s="126">
        <v>202</v>
      </c>
      <c r="C14" s="91" t="s">
        <v>113</v>
      </c>
      <c r="D14" s="133" t="s">
        <v>28</v>
      </c>
      <c r="E14" s="129" t="s">
        <v>53</v>
      </c>
      <c r="F14" s="139">
        <v>0.42083333333333334</v>
      </c>
      <c r="G14" s="18"/>
      <c r="H14" s="19"/>
      <c r="I14" s="15">
        <v>1.5277777777777779E-3</v>
      </c>
      <c r="J14" s="53">
        <v>1.5578703703703703E-3</v>
      </c>
      <c r="K14" s="16"/>
      <c r="L14" s="15">
        <v>1.3310185185185185E-3</v>
      </c>
      <c r="M14" s="53">
        <v>1.3101851851851853E-3</v>
      </c>
      <c r="N14" s="16"/>
      <c r="O14" s="70"/>
      <c r="P14" s="56">
        <f t="shared" si="0"/>
        <v>5.7268518518518519E-3</v>
      </c>
      <c r="Q14" s="24">
        <f t="shared" si="1"/>
        <v>8</v>
      </c>
    </row>
    <row r="15" spans="1:20" s="25" customFormat="1">
      <c r="A15" s="68">
        <v>22</v>
      </c>
      <c r="B15" s="126">
        <v>215</v>
      </c>
      <c r="C15" s="142" t="s">
        <v>187</v>
      </c>
      <c r="D15" s="340" t="s">
        <v>28</v>
      </c>
      <c r="E15" s="293" t="s">
        <v>53</v>
      </c>
      <c r="F15" s="139">
        <v>0.42569444444444443</v>
      </c>
      <c r="G15" s="18"/>
      <c r="H15" s="19"/>
      <c r="I15" s="15">
        <v>1.5821759259259259E-3</v>
      </c>
      <c r="J15" s="53">
        <v>1.5902777777777779E-3</v>
      </c>
      <c r="K15" s="16"/>
      <c r="L15" s="15">
        <v>1.3541666666666667E-3</v>
      </c>
      <c r="M15" s="53">
        <v>1.3472222222222221E-3</v>
      </c>
      <c r="N15" s="16"/>
      <c r="O15" s="72"/>
      <c r="P15" s="56">
        <f t="shared" si="0"/>
        <v>5.873842592592592E-3</v>
      </c>
      <c r="Q15" s="24">
        <f t="shared" si="1"/>
        <v>9</v>
      </c>
    </row>
    <row r="16" spans="1:20" s="25" customFormat="1">
      <c r="A16" s="68"/>
      <c r="B16" s="126">
        <v>203</v>
      </c>
      <c r="C16" s="91" t="s">
        <v>131</v>
      </c>
      <c r="D16" s="359" t="s">
        <v>27</v>
      </c>
      <c r="E16" s="363" t="s">
        <v>53</v>
      </c>
      <c r="F16" s="364">
        <v>0.42152777777777778</v>
      </c>
      <c r="G16" s="18"/>
      <c r="H16" s="19"/>
      <c r="I16" s="15">
        <v>1.5729166666666667E-3</v>
      </c>
      <c r="J16" s="53">
        <v>1.5462962962962963E-3</v>
      </c>
      <c r="K16" s="16"/>
      <c r="L16" s="15">
        <v>1.396990740740741E-3</v>
      </c>
      <c r="M16" s="53">
        <v>1.4155092592592589E-3</v>
      </c>
      <c r="N16" s="16"/>
      <c r="O16" s="70"/>
      <c r="P16" s="56">
        <f t="shared" si="0"/>
        <v>5.9317129629629624E-3</v>
      </c>
      <c r="Q16" s="24">
        <f t="shared" si="1"/>
        <v>10</v>
      </c>
    </row>
    <row r="17" spans="1:17" s="25" customFormat="1">
      <c r="A17" s="68"/>
      <c r="B17" s="126">
        <v>217</v>
      </c>
      <c r="C17" s="142" t="s">
        <v>240</v>
      </c>
      <c r="D17" s="340" t="s">
        <v>22</v>
      </c>
      <c r="E17" s="293" t="s">
        <v>53</v>
      </c>
      <c r="F17" s="346">
        <v>0.42638888888888887</v>
      </c>
      <c r="G17" s="18"/>
      <c r="H17" s="19"/>
      <c r="I17" s="15">
        <v>1.6099537037037037E-3</v>
      </c>
      <c r="J17" s="53">
        <v>1.6134259259259259E-3</v>
      </c>
      <c r="K17" s="16"/>
      <c r="L17" s="15">
        <v>1.3773148148148147E-3</v>
      </c>
      <c r="M17" s="53">
        <v>1.3402777777777777E-3</v>
      </c>
      <c r="N17" s="16"/>
      <c r="O17" s="72"/>
      <c r="P17" s="56">
        <f t="shared" si="0"/>
        <v>5.9409722222222225E-3</v>
      </c>
      <c r="Q17" s="24">
        <f t="shared" si="1"/>
        <v>11</v>
      </c>
    </row>
    <row r="18" spans="1:17" s="25" customFormat="1">
      <c r="A18" s="69">
        <v>311</v>
      </c>
      <c r="B18" s="169">
        <v>205</v>
      </c>
      <c r="C18" s="142" t="s">
        <v>142</v>
      </c>
      <c r="D18" s="123" t="s">
        <v>28</v>
      </c>
      <c r="E18" s="138" t="s">
        <v>53</v>
      </c>
      <c r="F18" s="105">
        <v>0.42222222222222222</v>
      </c>
      <c r="G18" s="18"/>
      <c r="H18" s="19"/>
      <c r="I18" s="20">
        <v>1.6296296296296295E-3</v>
      </c>
      <c r="J18" s="52">
        <v>1.6805555555555556E-3</v>
      </c>
      <c r="K18" s="21"/>
      <c r="L18" s="20">
        <v>1.4826388888888886E-3</v>
      </c>
      <c r="M18" s="52">
        <v>1.4826388888888886E-3</v>
      </c>
      <c r="N18" s="21"/>
      <c r="O18" s="70"/>
      <c r="P18" s="73">
        <f t="shared" si="0"/>
        <v>6.2754629629629619E-3</v>
      </c>
      <c r="Q18" s="24">
        <f t="shared" si="1"/>
        <v>12</v>
      </c>
    </row>
    <row r="19" spans="1:17" s="25" customFormat="1">
      <c r="A19" s="69">
        <v>13</v>
      </c>
      <c r="B19" s="126">
        <v>201</v>
      </c>
      <c r="C19" s="99" t="s">
        <v>54</v>
      </c>
      <c r="D19" s="360" t="s">
        <v>27</v>
      </c>
      <c r="E19" s="135" t="s">
        <v>53</v>
      </c>
      <c r="F19" s="140">
        <v>0.4201388888888889</v>
      </c>
      <c r="G19" s="18"/>
      <c r="H19" s="19"/>
      <c r="I19" s="20">
        <v>1.8437499999999999E-3</v>
      </c>
      <c r="J19" s="52">
        <v>1.738425925925926E-3</v>
      </c>
      <c r="K19" s="27"/>
      <c r="L19" s="20">
        <v>1.4722222222222222E-3</v>
      </c>
      <c r="M19" s="52">
        <v>1.4317129629629628E-3</v>
      </c>
      <c r="N19" s="21"/>
      <c r="O19" s="70"/>
      <c r="P19" s="56">
        <f t="shared" si="0"/>
        <v>6.4861111111111109E-3</v>
      </c>
      <c r="Q19" s="24">
        <f t="shared" si="1"/>
        <v>13</v>
      </c>
    </row>
    <row r="20" spans="1:17" s="25" customFormat="1">
      <c r="A20" s="84"/>
      <c r="B20" s="126">
        <v>204</v>
      </c>
      <c r="C20" s="91" t="s">
        <v>139</v>
      </c>
      <c r="D20" s="134" t="s">
        <v>28</v>
      </c>
      <c r="E20" s="135" t="s">
        <v>53</v>
      </c>
      <c r="F20" s="140">
        <v>0.42083333333333334</v>
      </c>
      <c r="G20" s="22">
        <v>6.9444444444444447E-4</v>
      </c>
      <c r="H20" s="47"/>
      <c r="I20" s="20">
        <v>1.5370370370370371E-3</v>
      </c>
      <c r="J20" s="52">
        <v>1.540509259259259E-3</v>
      </c>
      <c r="K20" s="21"/>
      <c r="L20" s="20">
        <v>1.3715277777777779E-3</v>
      </c>
      <c r="M20" s="52">
        <v>1.75E-3</v>
      </c>
      <c r="N20" s="16"/>
      <c r="O20" s="70"/>
      <c r="P20" s="85">
        <f t="shared" si="0"/>
        <v>6.8935185185185184E-3</v>
      </c>
      <c r="Q20" s="48">
        <f t="shared" si="1"/>
        <v>14</v>
      </c>
    </row>
    <row r="21" spans="1:17" s="25" customFormat="1">
      <c r="A21" s="84"/>
      <c r="B21" s="126">
        <v>200</v>
      </c>
      <c r="C21" s="91" t="s">
        <v>52</v>
      </c>
      <c r="D21" s="354" t="s">
        <v>27</v>
      </c>
      <c r="E21" s="135" t="s">
        <v>53</v>
      </c>
      <c r="F21" s="149">
        <v>0.41944444444444445</v>
      </c>
      <c r="G21" s="22"/>
      <c r="H21" s="47"/>
      <c r="I21" s="329"/>
      <c r="J21" s="330"/>
      <c r="K21" s="272"/>
      <c r="L21" s="329"/>
      <c r="M21" s="330"/>
      <c r="N21" s="193"/>
      <c r="O21" s="152" t="s">
        <v>17</v>
      </c>
      <c r="P21" s="85" t="str">
        <f t="shared" si="0"/>
        <v>XXXXX</v>
      </c>
      <c r="Q21" s="48" t="str">
        <f t="shared" si="1"/>
        <v>D</v>
      </c>
    </row>
    <row r="22" spans="1:17" s="25" customFormat="1">
      <c r="A22" s="84"/>
      <c r="B22" s="169">
        <v>208</v>
      </c>
      <c r="C22" s="91" t="s">
        <v>153</v>
      </c>
      <c r="D22" s="154" t="s">
        <v>154</v>
      </c>
      <c r="E22" s="135" t="s">
        <v>155</v>
      </c>
      <c r="F22" s="149">
        <v>0.4236111111111111</v>
      </c>
      <c r="G22" s="22"/>
      <c r="H22" s="47"/>
      <c r="I22" s="20">
        <v>1.8356481481481481E-3</v>
      </c>
      <c r="J22" s="52"/>
      <c r="K22" s="21"/>
      <c r="L22" s="20">
        <v>1.7546296296296296E-3</v>
      </c>
      <c r="M22" s="52"/>
      <c r="N22" s="34"/>
      <c r="O22" s="152" t="s">
        <v>17</v>
      </c>
      <c r="P22" s="85" t="str">
        <f t="shared" si="0"/>
        <v>XXXXX</v>
      </c>
      <c r="Q22" s="48" t="str">
        <f t="shared" si="1"/>
        <v>D</v>
      </c>
    </row>
    <row r="23" spans="1:17" s="25" customFormat="1" ht="13.5" thickBot="1">
      <c r="A23" s="84"/>
      <c r="B23" s="288">
        <v>209</v>
      </c>
      <c r="C23" s="280" t="s">
        <v>257</v>
      </c>
      <c r="D23" s="358" t="s">
        <v>154</v>
      </c>
      <c r="E23" s="362" t="s">
        <v>155</v>
      </c>
      <c r="F23" s="307">
        <v>0.4236111111111111</v>
      </c>
      <c r="G23" s="289"/>
      <c r="H23" s="290"/>
      <c r="I23" s="284">
        <v>2.1469907407407405E-3</v>
      </c>
      <c r="J23" s="285"/>
      <c r="K23" s="260"/>
      <c r="L23" s="177">
        <v>2.1539351851851854E-3</v>
      </c>
      <c r="M23" s="176"/>
      <c r="N23" s="284"/>
      <c r="O23" s="287" t="s">
        <v>17</v>
      </c>
      <c r="P23" s="291" t="str">
        <f t="shared" si="0"/>
        <v>XXXXX</v>
      </c>
      <c r="Q23" s="275" t="str">
        <f t="shared" si="1"/>
        <v>D</v>
      </c>
    </row>
    <row r="24" spans="1:17" s="25" customFormat="1">
      <c r="A24" s="84"/>
      <c r="B24" s="190"/>
      <c r="C24" s="155"/>
      <c r="D24" s="155"/>
      <c r="E24" s="191"/>
      <c r="F24" s="192"/>
      <c r="G24" s="34"/>
      <c r="H24" s="193"/>
      <c r="I24" s="34"/>
      <c r="J24" s="34"/>
      <c r="K24" s="34"/>
      <c r="L24" s="34"/>
      <c r="M24" s="34"/>
      <c r="N24" s="34"/>
      <c r="O24" s="132"/>
      <c r="P24" s="175"/>
      <c r="Q24" s="188"/>
    </row>
    <row r="25" spans="1:17" s="25" customFormat="1">
      <c r="A25" s="69"/>
      <c r="B25" s="190"/>
      <c r="C25" s="155"/>
      <c r="D25" s="155"/>
      <c r="E25" s="191"/>
      <c r="F25" s="192"/>
      <c r="G25" s="34"/>
      <c r="H25" s="193"/>
      <c r="I25" s="34"/>
      <c r="J25" s="34"/>
      <c r="K25" s="34"/>
      <c r="L25" s="34"/>
      <c r="M25" s="34"/>
      <c r="N25" s="34"/>
      <c r="O25" s="132"/>
      <c r="P25" s="175"/>
      <c r="Q25" s="188"/>
    </row>
    <row r="26" spans="1:17" s="25" customFormat="1">
      <c r="A26" s="83"/>
      <c r="B26" s="190"/>
      <c r="C26" s="155"/>
      <c r="D26" s="155"/>
      <c r="E26" s="191"/>
      <c r="F26" s="192"/>
      <c r="G26" s="34"/>
      <c r="H26" s="193"/>
      <c r="I26" s="34"/>
      <c r="J26" s="34"/>
      <c r="K26" s="34"/>
      <c r="L26" s="34"/>
      <c r="M26" s="34"/>
      <c r="N26" s="34"/>
      <c r="O26" s="132"/>
      <c r="P26" s="175"/>
      <c r="Q26" s="188"/>
    </row>
    <row r="27" spans="1:17">
      <c r="B27" s="40"/>
      <c r="C27" s="97"/>
      <c r="D27" s="194"/>
      <c r="E27" s="195"/>
      <c r="F27" s="196"/>
      <c r="G27" s="34"/>
      <c r="H27" s="193"/>
      <c r="I27" s="34"/>
      <c r="J27" s="34"/>
      <c r="K27" s="34"/>
      <c r="L27" s="34"/>
      <c r="M27" s="34"/>
      <c r="N27" s="34"/>
      <c r="O27" s="132"/>
      <c r="P27" s="175"/>
      <c r="Q27" s="188"/>
    </row>
    <row r="28" spans="1:17">
      <c r="B28" s="83"/>
      <c r="C28" s="83"/>
      <c r="D28" s="25"/>
      <c r="E28" s="88"/>
      <c r="F28" s="88"/>
      <c r="G28" s="25"/>
      <c r="H28" s="25"/>
      <c r="I28" s="25"/>
      <c r="J28" s="25"/>
      <c r="K28" s="25"/>
      <c r="L28" s="25"/>
      <c r="M28" s="25"/>
      <c r="N28" s="25"/>
      <c r="O28" s="25"/>
      <c r="P28" s="86"/>
      <c r="Q28" s="25"/>
    </row>
  </sheetData>
  <sortState ref="B7:Q23">
    <sortCondition ref="Q7:Q23"/>
  </sortState>
  <dataConsolidate/>
  <mergeCells count="15">
    <mergeCell ref="H5:H6"/>
    <mergeCell ref="P5:P6"/>
    <mergeCell ref="Q5:Q6"/>
    <mergeCell ref="G3:Q3"/>
    <mergeCell ref="G5:G6"/>
    <mergeCell ref="O5:O6"/>
    <mergeCell ref="I5:K5"/>
    <mergeCell ref="L5:N5"/>
    <mergeCell ref="D3:F3"/>
    <mergeCell ref="F5:F6"/>
    <mergeCell ref="C5:C6"/>
    <mergeCell ref="A5:A6"/>
    <mergeCell ref="D5:D6"/>
    <mergeCell ref="E5:E6"/>
    <mergeCell ref="B5:B6"/>
  </mergeCells>
  <phoneticPr fontId="0" type="noConversion"/>
  <dataValidations count="4">
    <dataValidation type="time" errorStyle="warning" allowBlank="1" showInputMessage="1" showErrorMessage="1" errorTitle="Chybné zadání" error="Zadej čas ve tvaru mm:ss,0 !!!" sqref="G27:N27 H18:H19 G7:H17 G18:G26 I7:N18 H20:N26">
      <formula1>0</formula1>
      <formula2>0.0416666666666667</formula2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27">
      <formula1>$T$7:$T$14</formula1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18:D20">
      <formula1>$S$7:$S$14</formula1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7:D9 D11:D17">
      <formula1>$S$7:$S$15</formula1>
    </dataValidation>
  </dataValidations>
  <pageMargins left="0.39370078740157483" right="0.39370078740157483" top="0.39370078740157483" bottom="0.39370078740157483" header="0" footer="0"/>
  <pageSetup paperSize="9" scale="91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15"/>
  <sheetViews>
    <sheetView topLeftCell="B1" workbookViewId="0">
      <selection activeCell="E16" sqref="E16"/>
    </sheetView>
  </sheetViews>
  <sheetFormatPr defaultRowHeight="12.75"/>
  <cols>
    <col min="1" max="1" width="5.42578125" hidden="1" customWidth="1"/>
    <col min="2" max="2" width="5.42578125" customWidth="1"/>
    <col min="3" max="3" width="24.42578125" customWidth="1"/>
    <col min="4" max="4" width="13.28515625" customWidth="1"/>
    <col min="5" max="5" width="7.28515625" style="3" customWidth="1"/>
    <col min="6" max="6" width="7.28515625" customWidth="1"/>
    <col min="7" max="7" width="12.140625" customWidth="1"/>
    <col min="8" max="8" width="10.7109375" customWidth="1"/>
    <col min="9" max="12" width="7.28515625" customWidth="1"/>
    <col min="13" max="13" width="25.7109375" bestFit="1" customWidth="1"/>
    <col min="14" max="14" width="12.140625" style="1" customWidth="1"/>
    <col min="15" max="15" width="6.28515625" customWidth="1"/>
    <col min="17" max="17" width="25.7109375" hidden="1" customWidth="1"/>
    <col min="18" max="18" width="12.7109375" hidden="1" customWidth="1"/>
  </cols>
  <sheetData>
    <row r="1" spans="1:29">
      <c r="D1" s="11">
        <v>42637</v>
      </c>
      <c r="E1" s="87"/>
      <c r="F1" s="9"/>
      <c r="G1" s="12"/>
      <c r="N1" s="4"/>
    </row>
    <row r="2" spans="1:29" ht="13.5" thickBot="1">
      <c r="P2" s="13"/>
    </row>
    <row r="3" spans="1:29" s="3" customFormat="1" ht="25.5" customHeight="1" thickBot="1">
      <c r="A3" s="10"/>
      <c r="B3" s="10"/>
      <c r="C3" s="62" t="s">
        <v>5</v>
      </c>
      <c r="D3" s="371" t="s">
        <v>41</v>
      </c>
      <c r="E3" s="371"/>
      <c r="F3" s="372"/>
      <c r="G3" s="373" t="s">
        <v>42</v>
      </c>
      <c r="H3" s="374"/>
      <c r="I3" s="374"/>
      <c r="J3" s="374"/>
      <c r="K3" s="374"/>
      <c r="L3" s="374"/>
      <c r="M3" s="374"/>
      <c r="N3" s="374"/>
      <c r="O3" s="375"/>
      <c r="P3" s="14"/>
      <c r="Q3" s="14"/>
      <c r="R3" s="14"/>
      <c r="S3" s="14"/>
      <c r="T3" s="14"/>
      <c r="U3" s="14"/>
      <c r="V3" s="14"/>
      <c r="W3" s="14"/>
      <c r="AC3" s="13"/>
    </row>
    <row r="4" spans="1:29" ht="13.5" thickBot="1">
      <c r="A4" s="26"/>
      <c r="B4" s="5"/>
      <c r="H4" s="5"/>
      <c r="I4" s="5"/>
      <c r="J4" s="5"/>
      <c r="K4" s="5"/>
      <c r="L4" s="5"/>
      <c r="M4" s="5"/>
    </row>
    <row r="5" spans="1:29" s="2" customFormat="1" ht="15" customHeight="1">
      <c r="A5" s="386"/>
      <c r="B5" s="388" t="s">
        <v>4</v>
      </c>
      <c r="C5" s="379" t="s">
        <v>0</v>
      </c>
      <c r="D5" s="379" t="s">
        <v>1</v>
      </c>
      <c r="E5" s="376" t="s">
        <v>2</v>
      </c>
      <c r="F5" s="376" t="s">
        <v>39</v>
      </c>
      <c r="G5" s="376" t="s">
        <v>40</v>
      </c>
      <c r="H5" s="376" t="s">
        <v>36</v>
      </c>
      <c r="I5" s="381" t="s">
        <v>18</v>
      </c>
      <c r="J5" s="382"/>
      <c r="K5" s="381" t="s">
        <v>19</v>
      </c>
      <c r="L5" s="383"/>
      <c r="M5" s="369" t="s">
        <v>17</v>
      </c>
      <c r="N5" s="384" t="s">
        <v>255</v>
      </c>
      <c r="O5" s="376" t="s">
        <v>3</v>
      </c>
    </row>
    <row r="6" spans="1:29" s="5" customFormat="1" ht="15" customHeight="1" thickBot="1">
      <c r="A6" s="387"/>
      <c r="B6" s="394"/>
      <c r="C6" s="409"/>
      <c r="D6" s="410"/>
      <c r="E6" s="411"/>
      <c r="F6" s="378"/>
      <c r="G6" s="377"/>
      <c r="H6" s="378"/>
      <c r="I6" s="6" t="s">
        <v>6</v>
      </c>
      <c r="J6" s="7" t="s">
        <v>7</v>
      </c>
      <c r="K6" s="6" t="s">
        <v>6</v>
      </c>
      <c r="L6" s="8" t="s">
        <v>7</v>
      </c>
      <c r="M6" s="412"/>
      <c r="N6" s="385"/>
      <c r="O6" s="400"/>
      <c r="Q6" t="s">
        <v>11</v>
      </c>
    </row>
    <row r="7" spans="1:29" s="25" customFormat="1">
      <c r="A7" s="63">
        <v>69</v>
      </c>
      <c r="B7" s="302">
        <v>7</v>
      </c>
      <c r="C7" s="263" t="s">
        <v>202</v>
      </c>
      <c r="D7" s="264" t="s">
        <v>98</v>
      </c>
      <c r="E7" s="247">
        <v>50</v>
      </c>
      <c r="F7" s="365">
        <v>0.41875000000000001</v>
      </c>
      <c r="G7" s="257"/>
      <c r="H7" s="255"/>
      <c r="I7" s="367">
        <v>1.7060185185185184E-3</v>
      </c>
      <c r="J7" s="258"/>
      <c r="K7" s="244">
        <v>1.5833333333333335E-3</v>
      </c>
      <c r="L7" s="245"/>
      <c r="M7" s="262"/>
      <c r="N7" s="56">
        <f t="shared" ref="N7:N13" si="0">IF(OR(H7&gt;TIME(0,30,0),M7&lt;&gt;""),"XXXXX",SUM(G7:L7))</f>
        <v>3.2893518518518519E-3</v>
      </c>
      <c r="O7" s="24">
        <f t="shared" ref="O7:O13" si="1">IF(OR(H7&gt;TIME(0,30,0),M7&lt;&gt;""),"D",RANK(N7,$N$7:$N$15,40))</f>
        <v>1</v>
      </c>
      <c r="Q7" s="25" t="s">
        <v>15</v>
      </c>
      <c r="R7" s="25" t="s">
        <v>22</v>
      </c>
    </row>
    <row r="8" spans="1:29" s="25" customFormat="1">
      <c r="A8" s="64"/>
      <c r="B8" s="127">
        <v>1</v>
      </c>
      <c r="C8" s="96" t="s">
        <v>49</v>
      </c>
      <c r="D8" s="246" t="s">
        <v>25</v>
      </c>
      <c r="E8" s="248">
        <v>50</v>
      </c>
      <c r="F8" s="251">
        <v>0.41666666666666669</v>
      </c>
      <c r="G8" s="20"/>
      <c r="H8" s="55"/>
      <c r="I8" s="252">
        <v>2.1284722222222221E-3</v>
      </c>
      <c r="J8" s="259"/>
      <c r="K8" s="256">
        <v>1.8020833333333335E-3</v>
      </c>
      <c r="L8" s="261"/>
      <c r="M8" s="72"/>
      <c r="N8" s="56">
        <f t="shared" si="0"/>
        <v>3.9305555555555552E-3</v>
      </c>
      <c r="O8" s="24">
        <f t="shared" si="1"/>
        <v>2</v>
      </c>
    </row>
    <row r="9" spans="1:29" s="25" customFormat="1">
      <c r="A9" s="64"/>
      <c r="B9" s="127">
        <v>5</v>
      </c>
      <c r="C9" s="94" t="s">
        <v>176</v>
      </c>
      <c r="D9" s="246" t="s">
        <v>25</v>
      </c>
      <c r="E9" s="248">
        <v>50</v>
      </c>
      <c r="F9" s="251">
        <v>0.41805555555555557</v>
      </c>
      <c r="G9" s="20"/>
      <c r="H9" s="55"/>
      <c r="I9" s="252">
        <v>2.3020833333333335E-3</v>
      </c>
      <c r="J9" s="259"/>
      <c r="K9" s="256">
        <v>1.7430555555555552E-3</v>
      </c>
      <c r="L9" s="261"/>
      <c r="M9" s="72"/>
      <c r="N9" s="56">
        <f t="shared" si="0"/>
        <v>4.0451388888888889E-3</v>
      </c>
      <c r="O9" s="24">
        <f t="shared" si="1"/>
        <v>3</v>
      </c>
    </row>
    <row r="10" spans="1:29" s="25" customFormat="1">
      <c r="A10" s="65"/>
      <c r="B10" s="127">
        <v>3</v>
      </c>
      <c r="C10" s="94" t="s">
        <v>51</v>
      </c>
      <c r="D10" s="246" t="s">
        <v>25</v>
      </c>
      <c r="E10" s="248">
        <v>50</v>
      </c>
      <c r="F10" s="251">
        <v>0.41736111111111113</v>
      </c>
      <c r="G10" s="20"/>
      <c r="H10" s="55"/>
      <c r="I10" s="252">
        <v>2.2824074074074075E-3</v>
      </c>
      <c r="J10" s="259"/>
      <c r="K10" s="256">
        <v>1.8263888888888887E-3</v>
      </c>
      <c r="L10" s="261"/>
      <c r="M10" s="72"/>
      <c r="N10" s="56">
        <f t="shared" si="0"/>
        <v>4.1087962962962962E-3</v>
      </c>
      <c r="O10" s="24">
        <f t="shared" si="1"/>
        <v>4</v>
      </c>
      <c r="Q10" s="25" t="s">
        <v>16</v>
      </c>
      <c r="R10" s="25" t="s">
        <v>35</v>
      </c>
    </row>
    <row r="11" spans="1:29" s="25" customFormat="1">
      <c r="B11" s="127">
        <v>4</v>
      </c>
      <c r="C11" s="94" t="s">
        <v>126</v>
      </c>
      <c r="D11" s="246" t="s">
        <v>25</v>
      </c>
      <c r="E11" s="248">
        <v>50</v>
      </c>
      <c r="F11" s="251">
        <v>0.41736111111111113</v>
      </c>
      <c r="G11" s="20"/>
      <c r="H11" s="55"/>
      <c r="I11" s="252">
        <v>2.2650462962962963E-3</v>
      </c>
      <c r="J11" s="259"/>
      <c r="K11" s="256">
        <v>1.8668981481481481E-3</v>
      </c>
      <c r="L11" s="261"/>
      <c r="M11" s="72"/>
      <c r="N11" s="56">
        <f t="shared" si="0"/>
        <v>4.1319444444444442E-3</v>
      </c>
      <c r="O11" s="24">
        <f t="shared" si="1"/>
        <v>5</v>
      </c>
    </row>
    <row r="12" spans="1:29" s="25" customFormat="1">
      <c r="B12" s="127">
        <v>2</v>
      </c>
      <c r="C12" s="94" t="s">
        <v>50</v>
      </c>
      <c r="D12" s="246" t="s">
        <v>25</v>
      </c>
      <c r="E12" s="250">
        <v>50</v>
      </c>
      <c r="F12" s="251">
        <v>0.41666666666666669</v>
      </c>
      <c r="G12" s="20"/>
      <c r="H12" s="55"/>
      <c r="I12" s="252">
        <v>2.359953703703704E-3</v>
      </c>
      <c r="J12" s="259"/>
      <c r="K12" s="256">
        <v>2.1990740740740742E-3</v>
      </c>
      <c r="L12" s="261"/>
      <c r="M12" s="72"/>
      <c r="N12" s="56">
        <f t="shared" si="0"/>
        <v>4.5590277777777782E-3</v>
      </c>
      <c r="O12" s="24">
        <f t="shared" si="1"/>
        <v>6</v>
      </c>
    </row>
    <row r="13" spans="1:29" s="25" customFormat="1" ht="13.5" thickBot="1">
      <c r="B13" s="127">
        <v>6</v>
      </c>
      <c r="C13" s="91" t="s">
        <v>201</v>
      </c>
      <c r="D13" s="246" t="s">
        <v>98</v>
      </c>
      <c r="E13" s="249">
        <v>50</v>
      </c>
      <c r="F13" s="366">
        <v>0.41805555555555557</v>
      </c>
      <c r="G13" s="253"/>
      <c r="H13" s="254"/>
      <c r="I13" s="368"/>
      <c r="J13" s="260"/>
      <c r="K13" s="177"/>
      <c r="L13" s="176"/>
      <c r="M13" s="274" t="s">
        <v>17</v>
      </c>
      <c r="N13" s="56" t="str">
        <f t="shared" si="0"/>
        <v>XXXXX</v>
      </c>
      <c r="O13" s="24" t="str">
        <f t="shared" si="1"/>
        <v>D</v>
      </c>
    </row>
    <row r="14" spans="1:29">
      <c r="B14" s="178"/>
      <c r="C14" s="178"/>
      <c r="D14" s="178"/>
      <c r="E14" s="240"/>
      <c r="F14" s="178"/>
      <c r="G14" s="179"/>
      <c r="H14" s="180"/>
      <c r="I14" s="181"/>
      <c r="J14" s="179"/>
      <c r="K14" s="179"/>
      <c r="L14" s="179"/>
      <c r="M14" s="178"/>
      <c r="N14" s="182"/>
      <c r="O14" s="183"/>
    </row>
    <row r="15" spans="1:29">
      <c r="B15" s="184"/>
      <c r="C15" s="40"/>
      <c r="D15" s="40"/>
      <c r="E15" s="241"/>
      <c r="F15" s="185"/>
      <c r="G15" s="186"/>
      <c r="H15" s="187"/>
      <c r="I15" s="186"/>
      <c r="J15" s="186"/>
      <c r="K15" s="186"/>
      <c r="L15" s="186"/>
      <c r="M15" s="40"/>
      <c r="N15" s="175"/>
      <c r="O15" s="188"/>
    </row>
  </sheetData>
  <sortState ref="B7:O13">
    <sortCondition ref="O7:O13"/>
  </sortState>
  <mergeCells count="15">
    <mergeCell ref="D3:F3"/>
    <mergeCell ref="G3:O3"/>
    <mergeCell ref="H5:H6"/>
    <mergeCell ref="I5:J5"/>
    <mergeCell ref="F5:F6"/>
    <mergeCell ref="G5:G6"/>
    <mergeCell ref="K5:L5"/>
    <mergeCell ref="M5:M6"/>
    <mergeCell ref="N5:N6"/>
    <mergeCell ref="O5:O6"/>
    <mergeCell ref="A5:A6"/>
    <mergeCell ref="C5:C6"/>
    <mergeCell ref="D5:D6"/>
    <mergeCell ref="E5:E6"/>
    <mergeCell ref="B5:B6"/>
  </mergeCells>
  <phoneticPr fontId="0" type="noConversion"/>
  <dataValidations count="2">
    <dataValidation type="list" errorStyle="warning" allowBlank="1" showInputMessage="1" showErrorMessage="1" errorTitle="Chybné zadání" error="Vyber ze seznamu značku motocyklu. V případě, že se značka v seznamu nenachází kontaktujte autora programu." sqref="D13">
      <formula1>$Q$8:$Q$14</formula1>
    </dataValidation>
    <dataValidation type="time" errorStyle="warning" allowBlank="1" showInputMessage="1" showErrorMessage="1" errorTitle="Chybné zadání" error="Zadej čas ve tvaru mm:ss,0 !!!" sqref="G7:L15">
      <formula1>0</formula1>
      <formula2>0.0416666666666667</formula2>
    </dataValidation>
  </dataValidations>
  <pageMargins left="0.70866141732283472" right="0.70866141732283472" top="0.74803149606299213" bottom="0.74803149606299213" header="0.31496062992125984" footer="0.31496062992125984"/>
  <pageSetup paperSize="9" scale="87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8</vt:i4>
      </vt:variant>
    </vt:vector>
  </HeadingPairs>
  <TitlesOfParts>
    <vt:vector size="15" baseType="lpstr">
      <vt:lpstr>Vet.klas. S</vt:lpstr>
      <vt:lpstr>Vet.klas.</vt:lpstr>
      <vt:lpstr>Vet. B</vt:lpstr>
      <vt:lpstr>Vet. A</vt:lpstr>
      <vt:lpstr>Kat III.</vt:lpstr>
      <vt:lpstr>Kat II.</vt:lpstr>
      <vt:lpstr>Kat I.</vt:lpstr>
      <vt:lpstr>'Kat III.'!Názvy_tisku</vt:lpstr>
      <vt:lpstr>'Kat I.'!Oblast_tisku</vt:lpstr>
      <vt:lpstr>'Kat II.'!Oblast_tisku</vt:lpstr>
      <vt:lpstr>'Kat III.'!Oblast_tisku</vt:lpstr>
      <vt:lpstr>'Vet. A'!Oblast_tisku</vt:lpstr>
      <vt:lpstr>'Vet. B'!Oblast_tisku</vt:lpstr>
      <vt:lpstr>Vet.klas.!Oblast_tisku</vt:lpstr>
      <vt:lpstr>'Vet.klas. S'!Oblast_tisku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Chaloupka</dc:creator>
  <cp:lastModifiedBy>Chaloupka Tomáš</cp:lastModifiedBy>
  <cp:lastPrinted>2016-09-24T13:52:56Z</cp:lastPrinted>
  <dcterms:created xsi:type="dcterms:W3CDTF">2004-09-30T06:50:42Z</dcterms:created>
  <dcterms:modified xsi:type="dcterms:W3CDTF">2016-09-26T09:07:46Z</dcterms:modified>
</cp:coreProperties>
</file>