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195" tabRatio="781" activeTab="6"/>
  </bookViews>
  <sheets>
    <sheet name="Vet.klas. S" sheetId="23" r:id="rId1"/>
    <sheet name="Vet.klas." sheetId="22" r:id="rId2"/>
    <sheet name="Vet. B" sheetId="18" r:id="rId3"/>
    <sheet name="Vet. A" sheetId="19" r:id="rId4"/>
    <sheet name="Kat III." sheetId="20" r:id="rId5"/>
    <sheet name="Kat II." sheetId="9" r:id="rId6"/>
    <sheet name="Kat I." sheetId="21" r:id="rId7"/>
  </sheets>
  <definedNames>
    <definedName name="Jiné_důvody" localSheetId="1">Vet.klas.!#REF!</definedName>
    <definedName name="Jiné_důvody" localSheetId="0">'Vet.klas. S'!#REF!</definedName>
    <definedName name="Jiné_důvody">'Vet. B'!#REF!</definedName>
    <definedName name="_xlnm.Print_Titles" localSheetId="4">'Kat III.'!$1:$6</definedName>
    <definedName name="_xlnm.Print_Area" localSheetId="6">'Kat I.'!$B$1:$O$12</definedName>
    <definedName name="_xlnm.Print_Area" localSheetId="5">'Kat II.'!$B$1:$Q$24</definedName>
    <definedName name="_xlnm.Print_Area" localSheetId="4">'Kat III.'!$B$1:$Q$58</definedName>
    <definedName name="_xlnm.Print_Area" localSheetId="3">'Vet. A'!$B$1:$Q$67</definedName>
    <definedName name="_xlnm.Print_Area" localSheetId="2">'Vet. B'!$B$1:$Q$27</definedName>
    <definedName name="_xlnm.Print_Area" localSheetId="1">Vet.klas.!$B$1:$Q$14</definedName>
    <definedName name="_xlnm.Print_Area" localSheetId="0">'Vet.klas. S'!$B$1:$Q$12</definedName>
  </definedNames>
  <calcPr calcId="152511" fullCalcOnLoad="1"/>
  <fileRecoveryPr autoRecover="0"/>
</workbook>
</file>

<file path=xl/calcChain.xml><?xml version="1.0" encoding="utf-8"?>
<calcChain xmlns="http://schemas.openxmlformats.org/spreadsheetml/2006/main">
  <c r="P15" i="20"/>
  <c r="P7" i="22"/>
  <c r="P21" i="18"/>
  <c r="P21" i="9"/>
  <c r="P22" i="18"/>
  <c r="P26"/>
  <c r="P9" i="23"/>
  <c r="P12"/>
  <c r="P20" i="18"/>
  <c r="P23"/>
  <c r="P15"/>
  <c r="P62" i="19"/>
  <c r="P65"/>
  <c r="P26"/>
  <c r="P28"/>
  <c r="P47"/>
  <c r="P13"/>
  <c r="P46" i="20"/>
  <c r="P17"/>
  <c r="P9"/>
  <c r="Q20"/>
  <c r="P18"/>
  <c r="P22"/>
  <c r="P39"/>
  <c r="P54"/>
  <c r="P42"/>
  <c r="N11" i="21"/>
  <c r="N9"/>
  <c r="N12"/>
  <c r="N7"/>
  <c r="N10"/>
  <c r="P37" i="20"/>
  <c r="P27"/>
  <c r="Q27"/>
  <c r="P7" i="19"/>
  <c r="P12" i="18"/>
  <c r="P11"/>
  <c r="P24"/>
  <c r="P9"/>
  <c r="P11" i="23"/>
  <c r="P54" i="19"/>
  <c r="P15"/>
  <c r="P22"/>
  <c r="P13" i="9"/>
  <c r="N8" i="21"/>
  <c r="P12" i="9"/>
  <c r="P9"/>
  <c r="P15"/>
  <c r="P18"/>
  <c r="P17"/>
  <c r="P10"/>
  <c r="P11"/>
  <c r="P24"/>
  <c r="P23"/>
  <c r="P8"/>
  <c r="P16"/>
  <c r="P14"/>
  <c r="P20"/>
  <c r="P7"/>
  <c r="P22"/>
  <c r="P19"/>
  <c r="Q19"/>
  <c r="P48" i="20"/>
  <c r="P13"/>
  <c r="P19"/>
  <c r="P31"/>
  <c r="P38"/>
  <c r="P8"/>
  <c r="P50"/>
  <c r="P40"/>
  <c r="P24"/>
  <c r="P26"/>
  <c r="P47"/>
  <c r="P43"/>
  <c r="P10"/>
  <c r="P12"/>
  <c r="P53"/>
  <c r="P55"/>
  <c r="P45"/>
  <c r="P33"/>
  <c r="P41"/>
  <c r="P51"/>
  <c r="P32"/>
  <c r="P11"/>
  <c r="P20"/>
  <c r="P21"/>
  <c r="P36"/>
  <c r="P56"/>
  <c r="P14"/>
  <c r="P16"/>
  <c r="Q46"/>
  <c r="P29"/>
  <c r="P7"/>
  <c r="Q12"/>
  <c r="P35"/>
  <c r="P30"/>
  <c r="P25"/>
  <c r="P57"/>
  <c r="P52"/>
  <c r="P49"/>
  <c r="P23"/>
  <c r="P28"/>
  <c r="P44"/>
  <c r="P34"/>
  <c r="P58"/>
  <c r="P14" i="19"/>
  <c r="P37"/>
  <c r="P57"/>
  <c r="P55"/>
  <c r="P21"/>
  <c r="P56"/>
  <c r="P9"/>
  <c r="Q16"/>
  <c r="P16"/>
  <c r="P44"/>
  <c r="P11"/>
  <c r="P48"/>
  <c r="P50"/>
  <c r="P43"/>
  <c r="P40"/>
  <c r="P59"/>
  <c r="P60"/>
  <c r="P36"/>
  <c r="P63"/>
  <c r="P52"/>
  <c r="P29"/>
  <c r="P38"/>
  <c r="P31"/>
  <c r="P27"/>
  <c r="P30"/>
  <c r="P64"/>
  <c r="P53"/>
  <c r="P35"/>
  <c r="P51"/>
  <c r="P39"/>
  <c r="P33"/>
  <c r="P66"/>
  <c r="P45"/>
  <c r="P61"/>
  <c r="P49"/>
  <c r="P23"/>
  <c r="P17"/>
  <c r="P12"/>
  <c r="P42"/>
  <c r="P46"/>
  <c r="P8"/>
  <c r="P10"/>
  <c r="P20"/>
  <c r="P18"/>
  <c r="P19"/>
  <c r="P41"/>
  <c r="P25"/>
  <c r="P34"/>
  <c r="P24"/>
  <c r="P58"/>
  <c r="P32"/>
  <c r="P10" i="18"/>
  <c r="P17"/>
  <c r="P7"/>
  <c r="Q12"/>
  <c r="P14"/>
  <c r="Q14"/>
  <c r="P16"/>
  <c r="P18"/>
  <c r="P8"/>
  <c r="Q8"/>
  <c r="P25"/>
  <c r="Q25"/>
  <c r="P27"/>
  <c r="Q27"/>
  <c r="P19"/>
  <c r="P13"/>
  <c r="Q10"/>
  <c r="P11" i="22"/>
  <c r="P8"/>
  <c r="Q8"/>
  <c r="P9"/>
  <c r="P10"/>
  <c r="Q10"/>
  <c r="P14"/>
  <c r="P12"/>
  <c r="Q12"/>
  <c r="P13"/>
  <c r="P8" i="23"/>
  <c r="P7"/>
  <c r="P10"/>
  <c r="Q11"/>
  <c r="Q8" i="20"/>
  <c r="Q41"/>
  <c r="Q56"/>
  <c r="Q31"/>
  <c r="Q54"/>
  <c r="Q63" i="19"/>
  <c r="Q24" i="18"/>
  <c r="Q13" i="22"/>
  <c r="Q64" i="19"/>
  <c r="Q7" i="18"/>
  <c r="Q14" i="22"/>
  <c r="Q12" i="23"/>
  <c r="Q14" i="9"/>
  <c r="Q44" i="20"/>
  <c r="Q19"/>
  <c r="Q42"/>
  <c r="Q33"/>
  <c r="Q15" i="19"/>
  <c r="Q22" i="18"/>
  <c r="Q15"/>
  <c r="Q11"/>
  <c r="Q17"/>
  <c r="Q13"/>
  <c r="Q7" i="22"/>
  <c r="Q11"/>
  <c r="Q9"/>
  <c r="Q11" i="19"/>
  <c r="Q36"/>
  <c r="Q50"/>
  <c r="Q58"/>
  <c r="Q10" i="23"/>
  <c r="Q9"/>
  <c r="Q8"/>
  <c r="Q7"/>
  <c r="Q19" i="18"/>
  <c r="Q23"/>
  <c r="Q21"/>
  <c r="Q18"/>
  <c r="Q26"/>
  <c r="Q16"/>
  <c r="Q9"/>
  <c r="Q20"/>
  <c r="Q60" i="19"/>
  <c r="Q19"/>
  <c r="Q26"/>
  <c r="Q43"/>
  <c r="Q29"/>
  <c r="Q49"/>
  <c r="Q44"/>
  <c r="Q48"/>
  <c r="Q41"/>
  <c r="Q30"/>
  <c r="Q47"/>
  <c r="Q61"/>
  <c r="Q22"/>
  <c r="Q38"/>
  <c r="Q12"/>
  <c r="Q28"/>
  <c r="Q57"/>
  <c r="Q21"/>
  <c r="Q17"/>
  <c r="Q51"/>
  <c r="Q45"/>
  <c r="Q39"/>
  <c r="Q7"/>
  <c r="Q53"/>
  <c r="Q18"/>
  <c r="Q42"/>
  <c r="Q59"/>
  <c r="Q40"/>
  <c r="Q66"/>
  <c r="Q32"/>
  <c r="Q54"/>
  <c r="Q23"/>
  <c r="Q24"/>
  <c r="Q31"/>
  <c r="Q37"/>
  <c r="Q46"/>
  <c r="Q33"/>
  <c r="Q10"/>
  <c r="Q62"/>
  <c r="Q20"/>
  <c r="Q52"/>
  <c r="Q56"/>
  <c r="Q8"/>
  <c r="Q65"/>
  <c r="Q13"/>
  <c r="Q35"/>
  <c r="Q25"/>
  <c r="Q9"/>
  <c r="Q14"/>
  <c r="Q55"/>
  <c r="Q27"/>
  <c r="Q34"/>
  <c r="Q13" i="20"/>
  <c r="Q29"/>
  <c r="Q38"/>
  <c r="Q43"/>
  <c r="Q10"/>
  <c r="Q48"/>
  <c r="Q45"/>
  <c r="Q30"/>
  <c r="Q22"/>
  <c r="Q26"/>
  <c r="Q15"/>
  <c r="Q23"/>
  <c r="Q28"/>
  <c r="Q9"/>
  <c r="Q57"/>
  <c r="Q14"/>
  <c r="Q47"/>
  <c r="Q24"/>
  <c r="Q16"/>
  <c r="Q40"/>
  <c r="Q51"/>
  <c r="Q11"/>
  <c r="Q34"/>
  <c r="Q21"/>
  <c r="Q50"/>
  <c r="Q37"/>
  <c r="Q52"/>
  <c r="Q7"/>
  <c r="Q53"/>
  <c r="Q35"/>
  <c r="Q25"/>
  <c r="Q32"/>
  <c r="Q39"/>
  <c r="Q36"/>
  <c r="Q18"/>
  <c r="Q58"/>
  <c r="Q49"/>
  <c r="Q55"/>
  <c r="Q17"/>
  <c r="Q16" i="9"/>
  <c r="Q23"/>
  <c r="Q12"/>
  <c r="Q11"/>
  <c r="Q24"/>
  <c r="Q10"/>
  <c r="Q17"/>
  <c r="Q8"/>
  <c r="Q20"/>
  <c r="Q15"/>
  <c r="Q22"/>
  <c r="Q13"/>
  <c r="Q9"/>
  <c r="Q18"/>
  <c r="Q21"/>
  <c r="Q7"/>
  <c r="O10" i="21"/>
  <c r="O11"/>
  <c r="O7"/>
  <c r="O9"/>
  <c r="O12"/>
  <c r="O8"/>
</calcChain>
</file>

<file path=xl/sharedStrings.xml><?xml version="1.0" encoding="utf-8"?>
<sst xmlns="http://schemas.openxmlformats.org/spreadsheetml/2006/main" count="727" uniqueCount="267">
  <si>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</si>
  <si>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</si>
  <si>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</si>
  <si>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</si>
  <si>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</si>
  <si>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</si>
  <si>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</si>
  <si>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</si>
  <si>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</si>
  <si>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</si>
  <si>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</si>
  <si>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</si>
  <si>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</si>
  <si>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</si>
  <si>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</si>
  <si>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</si>
  <si>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</si>
  <si>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</si>
  <si>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</si>
  <si>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</si>
  <si>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</si>
  <si>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Značka stroje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</si>
  <si>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</si>
  <si>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</si>
  <si>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</si>
  <si>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</si>
  <si>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</si>
  <si>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</si>
  <si>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</si>
  <si>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</si>
  <si>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</si>
  <si>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GAS-GAS</t>
  </si>
  <si>
    <t>2T nad 125 ccm a 4T nad 250 ccm</t>
  </si>
  <si>
    <t>Vet. A</t>
  </si>
  <si>
    <t>Vet. B</t>
  </si>
  <si>
    <t>ČZ</t>
  </si>
  <si>
    <t>Penalizace ČK</t>
  </si>
  <si>
    <t>BETA</t>
  </si>
  <si>
    <t>Motocykly JAWA a ČZ</t>
  </si>
  <si>
    <t>Čas startu</t>
  </si>
  <si>
    <t>Penalizace Start</t>
  </si>
  <si>
    <t>I.</t>
  </si>
  <si>
    <t>do 50 ccm</t>
  </si>
  <si>
    <t>Veteran klasik</t>
  </si>
  <si>
    <t>Jezdci od 55-ti let bez rozdílu kubatur</t>
  </si>
  <si>
    <t>Jezdci od 40. do 54-ti let bez rozdílu kubatur</t>
  </si>
  <si>
    <t>Veteran klasik S</t>
  </si>
  <si>
    <t>Motocykly JAWA a ČZ a jezdci od 55 let</t>
  </si>
  <si>
    <t>300 2T</t>
  </si>
  <si>
    <t>Pešl Zdeněk</t>
  </si>
  <si>
    <t>Pavliska Bohuslav</t>
  </si>
  <si>
    <t>Lacina Martin</t>
  </si>
  <si>
    <t>Trlica Lukáš</t>
  </si>
  <si>
    <t>250 4T</t>
  </si>
  <si>
    <t>Růžička Jiří</t>
  </si>
  <si>
    <t>450 4T</t>
  </si>
  <si>
    <t>Bordovský Robert</t>
  </si>
  <si>
    <t>GAS GAS</t>
  </si>
  <si>
    <t>350 4T</t>
  </si>
  <si>
    <t>LiškaKarel ml.</t>
  </si>
  <si>
    <t xml:space="preserve">HONDA </t>
  </si>
  <si>
    <t>Kohout Petr</t>
  </si>
  <si>
    <t>Šmahlík Michal</t>
  </si>
  <si>
    <t xml:space="preserve">GAS GAS </t>
  </si>
  <si>
    <t>Krůpa Dalibor</t>
  </si>
  <si>
    <t>David Petr</t>
  </si>
  <si>
    <t>525 4T</t>
  </si>
  <si>
    <t xml:space="preserve">BETA </t>
  </si>
  <si>
    <t>Trlica Milan</t>
  </si>
  <si>
    <t>390 4T</t>
  </si>
  <si>
    <t xml:space="preserve">YAMAHA </t>
  </si>
  <si>
    <t>250 2T</t>
  </si>
  <si>
    <t>400 4T</t>
  </si>
  <si>
    <t>Holiš Jan</t>
  </si>
  <si>
    <t>500 4T</t>
  </si>
  <si>
    <t xml:space="preserve">KTM </t>
  </si>
  <si>
    <t>Poruba Jan</t>
  </si>
  <si>
    <t>SUZUKI</t>
  </si>
  <si>
    <t>Kotrla Milan</t>
  </si>
  <si>
    <t>530 4T</t>
  </si>
  <si>
    <t>Liška Karel st.</t>
  </si>
  <si>
    <t>Zdařil Vlastimil</t>
  </si>
  <si>
    <t>Miček Zdeněk</t>
  </si>
  <si>
    <t>Pavlíček Josef</t>
  </si>
  <si>
    <t>Srněnský Jaromír</t>
  </si>
  <si>
    <t>Zahradník Radek</t>
  </si>
  <si>
    <t>360 2T</t>
  </si>
  <si>
    <t>Zahradník Roman</t>
  </si>
  <si>
    <t xml:space="preserve">JAWA </t>
  </si>
  <si>
    <t>125 2T</t>
  </si>
  <si>
    <t>Pospíšil Igor</t>
  </si>
  <si>
    <t>JAWA ROTAX</t>
  </si>
  <si>
    <t>Skrutek Petr</t>
  </si>
  <si>
    <t>Kretek Pavel</t>
  </si>
  <si>
    <t>JAWA ČZ</t>
  </si>
  <si>
    <t>175 2T</t>
  </si>
  <si>
    <t>Kura Stanislav</t>
  </si>
  <si>
    <t>200 2T</t>
  </si>
  <si>
    <t>Pančocha Martin</t>
  </si>
  <si>
    <t>Křivánek Miroslav ml.</t>
  </si>
  <si>
    <t>Křivánek Martin</t>
  </si>
  <si>
    <t>Šenkýř Milan</t>
  </si>
  <si>
    <t>Soukup Jan</t>
  </si>
  <si>
    <t>Radoš Miroslav</t>
  </si>
  <si>
    <t>Daňhel Jan</t>
  </si>
  <si>
    <t>520 4T</t>
  </si>
  <si>
    <t>Liška Radek</t>
  </si>
  <si>
    <t>Hořejší Daniel</t>
  </si>
  <si>
    <t>Karpíšek Radim</t>
  </si>
  <si>
    <t>Pokluda Bedřich</t>
  </si>
  <si>
    <t>Šibor Jaroslav</t>
  </si>
  <si>
    <t>Šibor Petr</t>
  </si>
  <si>
    <t>Vilam Hynek</t>
  </si>
  <si>
    <t>Vilam Jiří</t>
  </si>
  <si>
    <t>Dvořák Jan</t>
  </si>
  <si>
    <t>Zloch Jan</t>
  </si>
  <si>
    <t>Čech Roman</t>
  </si>
  <si>
    <t>Kundera Tomáš</t>
  </si>
  <si>
    <t>Strýček Pavel</t>
  </si>
  <si>
    <t>Hrabčík Zdeněk</t>
  </si>
  <si>
    <t>MANTISA</t>
  </si>
  <si>
    <t>125 4T</t>
  </si>
  <si>
    <t>Hrabčík Martin</t>
  </si>
  <si>
    <t>Hrabčík Roman</t>
  </si>
  <si>
    <t>SKYTEAM</t>
  </si>
  <si>
    <t>Hrabčík Vladimír</t>
  </si>
  <si>
    <t>Vojtík Zdeněk</t>
  </si>
  <si>
    <t>Svoboda Pavel</t>
  </si>
  <si>
    <t>Zuzaňák Adam</t>
  </si>
  <si>
    <t>426 4T</t>
  </si>
  <si>
    <t>Zuzaňák Martin</t>
  </si>
  <si>
    <t>550 4T</t>
  </si>
  <si>
    <t>Vavruša Jaromír</t>
  </si>
  <si>
    <t>Kavalec Petr</t>
  </si>
  <si>
    <t>Kvasnička Jiří</t>
  </si>
  <si>
    <t>Bednář Jiří</t>
  </si>
  <si>
    <t>Malec Stanislav</t>
  </si>
  <si>
    <t>Doubek Marcel</t>
  </si>
  <si>
    <t>Homola Tomáš</t>
  </si>
  <si>
    <t>Pařízek Jiří</t>
  </si>
  <si>
    <t>Gášek Ivo</t>
  </si>
  <si>
    <t>Javůrek Zdeněk</t>
  </si>
  <si>
    <t>Javůrek Michal</t>
  </si>
  <si>
    <t>430 4T</t>
  </si>
  <si>
    <t>Škop Jakub</t>
  </si>
  <si>
    <t>Vacek Zdeněk</t>
  </si>
  <si>
    <t>Hlávka Tomáš</t>
  </si>
  <si>
    <t xml:space="preserve">Nedbálek Adam  </t>
  </si>
  <si>
    <t>Křížka Stanislav</t>
  </si>
  <si>
    <t>Kráčalík Aleš</t>
  </si>
  <si>
    <t>Ševčík Radek</t>
  </si>
  <si>
    <t>Kaleta Ladislav</t>
  </si>
  <si>
    <t>Kaleta Jaromír</t>
  </si>
  <si>
    <t>Truhlář Milan</t>
  </si>
  <si>
    <t>Lněnička Martin</t>
  </si>
  <si>
    <t>Auer Miroslav</t>
  </si>
  <si>
    <t>Halouzka Miroslav</t>
  </si>
  <si>
    <t>Hapl Petr</t>
  </si>
  <si>
    <t>Špaček Michal</t>
  </si>
  <si>
    <t>Cerkal Jiří</t>
  </si>
  <si>
    <t>Piatkiewicz Pavel</t>
  </si>
  <si>
    <t>Mráz Petr</t>
  </si>
  <si>
    <t>Štefka Zdeněk</t>
  </si>
  <si>
    <t>Jedlička Zdeněk</t>
  </si>
  <si>
    <t>Malec Antonín</t>
  </si>
  <si>
    <t>Jirák Pavel</t>
  </si>
  <si>
    <t>Musil Jan</t>
  </si>
  <si>
    <t>Dressler Josef</t>
  </si>
  <si>
    <t>Jánoška Ladislav</t>
  </si>
  <si>
    <t>Pokluda Ladiislav</t>
  </si>
  <si>
    <t xml:space="preserve">SUZUKI </t>
  </si>
  <si>
    <t>Kopeček Robert</t>
  </si>
  <si>
    <t>Zapletalík Petr</t>
  </si>
  <si>
    <t>Tlustoš Petr</t>
  </si>
  <si>
    <t>Křivánek Miroslav</t>
  </si>
  <si>
    <t>Vařák Richard</t>
  </si>
  <si>
    <t>560 4T</t>
  </si>
  <si>
    <t>Vybíral Rostislav</t>
  </si>
  <si>
    <t>Kadrnožka Dušan</t>
  </si>
  <si>
    <t>450 4t</t>
  </si>
  <si>
    <t>Kotrla Petr</t>
  </si>
  <si>
    <t>530  4T</t>
  </si>
  <si>
    <t>510 4T</t>
  </si>
  <si>
    <t>Doležal Radek</t>
  </si>
  <si>
    <t>Nádvorník Jan</t>
  </si>
  <si>
    <t>650  4T</t>
  </si>
  <si>
    <t>Kučera Jiří</t>
  </si>
  <si>
    <t>Sýkora Vojtěch</t>
  </si>
  <si>
    <t>500 2T</t>
  </si>
  <si>
    <t>Javůrek Pavel</t>
  </si>
  <si>
    <t>Svoboda Aleš</t>
  </si>
  <si>
    <t>Gášek Martin</t>
  </si>
  <si>
    <t>Dušek Jaroslav</t>
  </si>
  <si>
    <t>Vašíček Miroslav</t>
  </si>
  <si>
    <t>Lasota Tomáš</t>
  </si>
  <si>
    <t>Paulovics Petr</t>
  </si>
  <si>
    <t xml:space="preserve">HUSQVARNA </t>
  </si>
  <si>
    <t>Ležatka Jan</t>
  </si>
  <si>
    <t>Ležatka Karel</t>
  </si>
  <si>
    <t>Hajný Jaromír</t>
  </si>
  <si>
    <t>Vachník Marftin</t>
  </si>
  <si>
    <t>Hlůšek Petr</t>
  </si>
  <si>
    <t>Juříček Michal</t>
  </si>
  <si>
    <t>Kašpar Jiří</t>
  </si>
  <si>
    <t>Damek Dan</t>
  </si>
  <si>
    <t>Jelínek Robert</t>
  </si>
  <si>
    <t>Janoušek Petr</t>
  </si>
  <si>
    <t>David Petr klub</t>
  </si>
  <si>
    <t>Svánovský Michal</t>
  </si>
  <si>
    <t>Mikula Patrik</t>
  </si>
  <si>
    <t>Mamula Marek</t>
  </si>
  <si>
    <t>Chládek Jaroslav</t>
  </si>
  <si>
    <t>Kamlar Tomáš</t>
  </si>
  <si>
    <t>Pokorný Antonín</t>
  </si>
  <si>
    <t>Koráb Vít</t>
  </si>
  <si>
    <t>Olšar Radek</t>
  </si>
  <si>
    <t>Němec Radek</t>
  </si>
  <si>
    <t>Hašek Petr</t>
  </si>
  <si>
    <t>Palacká Ivana</t>
  </si>
  <si>
    <t>Palacký Lukáš</t>
  </si>
  <si>
    <t>Hořanský Jan</t>
  </si>
  <si>
    <t>Bartošek Pavel</t>
  </si>
  <si>
    <t>Kokeš Milan</t>
  </si>
  <si>
    <t>Lukeš Josef</t>
  </si>
  <si>
    <t>350 2T</t>
  </si>
  <si>
    <t>Navrátil Luboš</t>
  </si>
  <si>
    <t>Medek Pavel</t>
  </si>
  <si>
    <t>Vašek Ondřej</t>
  </si>
  <si>
    <t>Pesser Josef</t>
  </si>
  <si>
    <t>Bilík Ivan</t>
  </si>
  <si>
    <t>Bílík Martin</t>
  </si>
  <si>
    <t>Urban Marek</t>
  </si>
  <si>
    <t>Zloch Filip</t>
  </si>
  <si>
    <t>Svoboda Petr</t>
  </si>
  <si>
    <t>Svoboda Tadeáš</t>
  </si>
  <si>
    <t>65 2T</t>
  </si>
  <si>
    <t>JEDE MIMO SOUTĚŽ!!!!!!!!!!</t>
  </si>
  <si>
    <t>Berghoefer Helmut</t>
  </si>
  <si>
    <t>Mejsnar Jaroslav</t>
  </si>
  <si>
    <t>Jura Radovan</t>
  </si>
  <si>
    <t>144 2T</t>
  </si>
  <si>
    <t>Matoušek Tibor</t>
  </si>
  <si>
    <t>Macháček Filip</t>
  </si>
  <si>
    <t>Podešva Jaromír</t>
  </si>
  <si>
    <t>Vařák Jan</t>
  </si>
  <si>
    <t>Kislinger David</t>
  </si>
  <si>
    <t>Svoboda Rostislav</t>
  </si>
  <si>
    <t>Kuběna Miroslav</t>
  </si>
  <si>
    <t>503 4T</t>
  </si>
  <si>
    <t>Stloukal Petr</t>
  </si>
  <si>
    <t>Karásek Petr</t>
  </si>
  <si>
    <t>Fárek Pavel</t>
  </si>
  <si>
    <t>Krejčí Lenka</t>
  </si>
  <si>
    <t>Krejčí Roman</t>
  </si>
  <si>
    <t>JAWA TATRAN</t>
  </si>
  <si>
    <t>Říha Štěpán</t>
  </si>
  <si>
    <t>650 4T</t>
  </si>
  <si>
    <t>Vymětal Lubomír</t>
  </si>
  <si>
    <t>Krška Martin</t>
  </si>
  <si>
    <t>Mucha Zdeněk</t>
  </si>
  <si>
    <t>Polepil Radim</t>
  </si>
  <si>
    <t>TM</t>
  </si>
  <si>
    <t>Pavlíček Marek</t>
  </si>
  <si>
    <t>GAG GAS</t>
  </si>
  <si>
    <t>Frišténský Richard</t>
  </si>
  <si>
    <t>Sedlák Pavel</t>
  </si>
  <si>
    <t>Celkový čas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</si>
</sst>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d/m/yyyy;@"/>
  </numFmts>
  <fonts count="20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7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Font="1" applyFill="1"/>
    <xf numFmtId="0" fontId="0" fillId="0" borderId="7" xfId="0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8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  <xf numFmtId="0" fontId="6" fillId="0" borderId="10" xfId="0" applyFont="1" applyFill="1" applyBorder="1" applyAlignment="1">
      <alignment horizontal="right" wrapText="1"/>
    </xf>
    <xf numFmtId="0" fontId="6" fillId="0" borderId="11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/>
    <xf numFmtId="0" fontId="3" fillId="0" borderId="13" xfId="0" applyFont="1" applyFill="1" applyBorder="1"/>
    <xf numFmtId="47" fontId="3" fillId="0" borderId="12" xfId="0" applyNumberFormat="1" applyFont="1" applyFill="1" applyBorder="1" applyAlignment="1" applyProtection="1">
      <alignment horizontal="center"/>
      <protection locked="0"/>
    </xf>
    <xf numFmtId="47" fontId="3" fillId="0" borderId="14" xfId="0" applyNumberFormat="1" applyFont="1" applyFill="1" applyBorder="1"/>
    <xf numFmtId="47" fontId="3" fillId="0" borderId="12" xfId="0" applyNumberFormat="1" applyFont="1" applyFill="1" applyBorder="1"/>
    <xf numFmtId="47" fontId="3" fillId="0" borderId="1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5" xfId="0" applyFont="1" applyFill="1" applyBorder="1" applyAlignment="1">
      <alignment horizontal="right" wrapText="1"/>
    </xf>
    <xf numFmtId="164" fontId="0" fillId="0" borderId="0" xfId="0" applyNumberFormat="1" applyFill="1"/>
    <xf numFmtId="47" fontId="3" fillId="0" borderId="9" xfId="0" applyNumberFormat="1" applyFont="1" applyFill="1" applyBorder="1" applyAlignment="1" applyProtection="1">
      <alignment horizontal="center"/>
      <protection locked="0"/>
    </xf>
    <xf numFmtId="47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1" applyFont="1" applyFill="1" applyBorder="1" applyAlignment="1">
      <alignment wrapText="1"/>
    </xf>
    <xf numFmtId="0" fontId="3" fillId="0" borderId="17" xfId="1" applyFont="1" applyFill="1" applyBorder="1"/>
    <xf numFmtId="0" fontId="3" fillId="0" borderId="7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right" wrapText="1"/>
    </xf>
    <xf numFmtId="0" fontId="3" fillId="0" borderId="18" xfId="1" applyFont="1" applyFill="1" applyBorder="1" applyAlignment="1">
      <alignment horizontal="right" wrapText="1"/>
    </xf>
    <xf numFmtId="0" fontId="3" fillId="0" borderId="18" xfId="1" applyFont="1" applyFill="1" applyBorder="1" applyAlignment="1" applyProtection="1">
      <alignment horizontal="right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3" fillId="0" borderId="16" xfId="1" applyFont="1" applyFill="1" applyBorder="1" applyProtection="1">
      <protection locked="0"/>
    </xf>
    <xf numFmtId="0" fontId="3" fillId="0" borderId="17" xfId="1" applyFont="1" applyFill="1" applyBorder="1" applyProtection="1"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Protection="1">
      <protection locked="0"/>
    </xf>
    <xf numFmtId="0" fontId="3" fillId="0" borderId="22" xfId="1" applyFont="1" applyFill="1" applyBorder="1"/>
    <xf numFmtId="0" fontId="3" fillId="0" borderId="20" xfId="1" applyFont="1" applyFill="1" applyBorder="1" applyAlignment="1">
      <alignment horizontal="center" vertical="center"/>
    </xf>
    <xf numFmtId="20" fontId="3" fillId="0" borderId="15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ont="1" applyFill="1" applyBorder="1" applyAlignment="1" applyProtection="1">
      <alignment horizontal="center" vertical="center"/>
      <protection locked="0"/>
    </xf>
    <xf numFmtId="20" fontId="3" fillId="0" borderId="15" xfId="1" applyNumberFormat="1" applyFont="1" applyFill="1" applyBorder="1" applyAlignment="1">
      <alignment horizontal="center" vertic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Protection="1"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Protection="1">
      <protection locked="0"/>
    </xf>
    <xf numFmtId="0" fontId="3" fillId="0" borderId="26" xfId="1" applyFont="1" applyFill="1" applyBorder="1" applyProtection="1"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20" fontId="3" fillId="0" borderId="28" xfId="1" applyNumberFormat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Protection="1">
      <protection locked="0"/>
    </xf>
    <xf numFmtId="0" fontId="3" fillId="0" borderId="29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Protection="1">
      <protection locked="0"/>
    </xf>
    <xf numFmtId="0" fontId="3" fillId="0" borderId="0" xfId="1" applyFont="1" applyFill="1" applyBorder="1"/>
    <xf numFmtId="0" fontId="3" fillId="0" borderId="27" xfId="1" applyFont="1" applyFill="1" applyBorder="1"/>
    <xf numFmtId="0" fontId="0" fillId="0" borderId="30" xfId="0" applyBorder="1"/>
    <xf numFmtId="0" fontId="3" fillId="0" borderId="31" xfId="1" applyFont="1" applyFill="1" applyBorder="1" applyProtection="1">
      <protection locked="0"/>
    </xf>
    <xf numFmtId="0" fontId="7" fillId="0" borderId="0" xfId="0" applyFont="1"/>
    <xf numFmtId="20" fontId="3" fillId="0" borderId="13" xfId="1" applyNumberFormat="1" applyFont="1" applyFill="1" applyBorder="1" applyAlignment="1" applyProtection="1">
      <alignment horizontal="center" vertical="center"/>
      <protection locked="0"/>
    </xf>
    <xf numFmtId="20" fontId="3" fillId="0" borderId="12" xfId="1" applyNumberFormat="1" applyFont="1" applyFill="1" applyBorder="1" applyAlignment="1">
      <alignment horizontal="center" vertical="center"/>
    </xf>
    <xf numFmtId="0" fontId="3" fillId="0" borderId="32" xfId="1" applyFont="1" applyFill="1" applyBorder="1"/>
    <xf numFmtId="20" fontId="3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34" xfId="1" applyFont="1" applyFill="1" applyBorder="1" applyAlignment="1" applyProtection="1">
      <alignment horizontal="center" vertical="center"/>
      <protection locked="0"/>
    </xf>
    <xf numFmtId="4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 vertical="center"/>
    </xf>
    <xf numFmtId="20" fontId="3" fillId="0" borderId="0" xfId="1" applyNumberFormat="1" applyBorder="1" applyAlignment="1">
      <alignment horizontal="center" vertical="center"/>
    </xf>
    <xf numFmtId="47" fontId="0" fillId="0" borderId="0" xfId="0" applyNumberFormat="1" applyFill="1" applyBorder="1"/>
    <xf numFmtId="0" fontId="3" fillId="0" borderId="0" xfId="1" applyFill="1" applyBorder="1" applyProtection="1">
      <protection locked="0"/>
    </xf>
    <xf numFmtId="0" fontId="3" fillId="0" borderId="0" xfId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right" wrapText="1"/>
    </xf>
    <xf numFmtId="0" fontId="5" fillId="0" borderId="35" xfId="0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49" fontId="7" fillId="0" borderId="0" xfId="1" applyNumberFormat="1" applyFont="1" applyFill="1" applyBorder="1" applyAlignment="1">
      <alignment horizontal="left" wrapText="1"/>
    </xf>
    <xf numFmtId="0" fontId="3" fillId="0" borderId="0" xfId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20" fontId="3" fillId="0" borderId="0" xfId="1" applyNumberFormat="1" applyFill="1" applyBorder="1" applyAlignment="1">
      <alignment horizontal="center" vertical="center"/>
    </xf>
    <xf numFmtId="47" fontId="0" fillId="0" borderId="0" xfId="0" applyNumberFormat="1" applyFill="1" applyBorder="1" applyAlignment="1">
      <alignment horizontal="center"/>
    </xf>
    <xf numFmtId="0" fontId="7" fillId="2" borderId="0" xfId="1" applyFont="1" applyFill="1" applyBorder="1" applyAlignment="1">
      <alignment wrapText="1"/>
    </xf>
    <xf numFmtId="20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ill="1" applyBorder="1"/>
    <xf numFmtId="0" fontId="3" fillId="0" borderId="0" xfId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right"/>
      <protection locked="0"/>
    </xf>
    <xf numFmtId="0" fontId="3" fillId="0" borderId="9" xfId="0" applyFont="1" applyFill="1" applyBorder="1" applyAlignment="1">
      <alignment horizontal="right" wrapText="1"/>
    </xf>
    <xf numFmtId="0" fontId="8" fillId="0" borderId="10" xfId="0" applyFont="1" applyFill="1" applyBorder="1" applyAlignment="1">
      <alignment horizontal="right" wrapText="1"/>
    </xf>
    <xf numFmtId="0" fontId="0" fillId="0" borderId="8" xfId="0" applyFill="1" applyBorder="1" applyAlignment="1">
      <alignment horizontal="right" wrapText="1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 applyProtection="1">
      <alignment horizontal="right"/>
      <protection locked="0"/>
    </xf>
    <xf numFmtId="0" fontId="0" fillId="0" borderId="9" xfId="0" applyFill="1" applyBorder="1" applyAlignment="1">
      <alignment horizontal="right" wrapText="1"/>
    </xf>
    <xf numFmtId="0" fontId="0" fillId="0" borderId="35" xfId="0" applyFill="1" applyBorder="1" applyAlignment="1">
      <alignment horizontal="right" wrapText="1"/>
    </xf>
    <xf numFmtId="0" fontId="6" fillId="0" borderId="0" xfId="1" applyFont="1" applyFill="1" applyBorder="1" applyAlignment="1">
      <alignment horizontal="center" wrapText="1"/>
    </xf>
    <xf numFmtId="0" fontId="6" fillId="0" borderId="0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7" fillId="0" borderId="0" xfId="1" applyFont="1" applyFill="1" applyBorder="1" applyAlignment="1">
      <alignment horizontal="center" wrapText="1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3" fillId="0" borderId="36" xfId="1" applyFont="1" applyFill="1" applyBorder="1" applyAlignment="1">
      <alignment horizontal="right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right" wrapText="1"/>
    </xf>
    <xf numFmtId="0" fontId="3" fillId="2" borderId="36" xfId="1" applyFont="1" applyFill="1" applyBorder="1" applyAlignment="1">
      <alignment horizontal="right" wrapText="1"/>
    </xf>
    <xf numFmtId="20" fontId="3" fillId="0" borderId="20" xfId="1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3" fillId="0" borderId="29" xfId="1" applyFont="1" applyFill="1" applyBorder="1" applyProtection="1">
      <protection locked="0"/>
    </xf>
    <xf numFmtId="47" fontId="3" fillId="0" borderId="38" xfId="0" applyNumberFormat="1" applyFont="1" applyFill="1" applyBorder="1" applyAlignment="1" applyProtection="1">
      <alignment horizontal="center"/>
      <protection locked="0"/>
    </xf>
    <xf numFmtId="20" fontId="3" fillId="0" borderId="12" xfId="0" applyNumberFormat="1" applyFont="1" applyFill="1" applyBorder="1" applyAlignment="1">
      <alignment horizontal="center"/>
    </xf>
    <xf numFmtId="0" fontId="3" fillId="0" borderId="24" xfId="0" applyFont="1" applyFill="1" applyBorder="1"/>
    <xf numFmtId="0" fontId="3" fillId="0" borderId="22" xfId="0" applyFont="1" applyFill="1" applyBorder="1"/>
    <xf numFmtId="0" fontId="3" fillId="0" borderId="7" xfId="0" applyFont="1" applyFill="1" applyBorder="1"/>
    <xf numFmtId="0" fontId="3" fillId="0" borderId="18" xfId="1" applyFont="1" applyFill="1" applyBorder="1" applyAlignment="1">
      <alignment horizontal="center" vertical="center" wrapText="1"/>
    </xf>
    <xf numFmtId="0" fontId="3" fillId="0" borderId="24" xfId="1" applyFont="1" applyFill="1" applyBorder="1"/>
    <xf numFmtId="0" fontId="3" fillId="0" borderId="7" xfId="1" applyFont="1" applyFill="1" applyBorder="1" applyAlignment="1">
      <alignment wrapText="1"/>
    </xf>
    <xf numFmtId="0" fontId="3" fillId="0" borderId="34" xfId="1" applyFont="1" applyFill="1" applyBorder="1" applyAlignment="1">
      <alignment wrapText="1"/>
    </xf>
    <xf numFmtId="49" fontId="3" fillId="0" borderId="7" xfId="1" applyNumberFormat="1" applyFont="1" applyFill="1" applyBorder="1" applyAlignment="1">
      <alignment horizontal="left" wrapText="1"/>
    </xf>
    <xf numFmtId="0" fontId="3" fillId="0" borderId="19" xfId="1" applyFont="1" applyFill="1" applyBorder="1" applyAlignment="1">
      <alignment wrapText="1"/>
    </xf>
    <xf numFmtId="0" fontId="3" fillId="0" borderId="36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wrapText="1"/>
    </xf>
    <xf numFmtId="0" fontId="3" fillId="0" borderId="17" xfId="1" applyFont="1" applyFill="1" applyBorder="1" applyAlignment="1">
      <alignment wrapText="1"/>
    </xf>
    <xf numFmtId="49" fontId="3" fillId="0" borderId="27" xfId="1" applyNumberFormat="1" applyFont="1" applyFill="1" applyBorder="1" applyAlignment="1">
      <alignment horizontal="left" wrapText="1"/>
    </xf>
    <xf numFmtId="0" fontId="3" fillId="0" borderId="34" xfId="1" applyFont="1" applyFill="1" applyBorder="1"/>
    <xf numFmtId="0" fontId="3" fillId="0" borderId="20" xfId="0" applyFont="1" applyFill="1" applyBorder="1"/>
    <xf numFmtId="0" fontId="3" fillId="0" borderId="19" xfId="0" applyFont="1" applyFill="1" applyBorder="1"/>
    <xf numFmtId="0" fontId="3" fillId="0" borderId="15" xfId="0" applyFont="1" applyFill="1" applyBorder="1"/>
    <xf numFmtId="0" fontId="3" fillId="0" borderId="19" xfId="1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39" xfId="0" applyFont="1" applyFill="1" applyBorder="1"/>
    <xf numFmtId="0" fontId="3" fillId="0" borderId="27" xfId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165" fontId="12" fillId="0" borderId="0" xfId="0" applyNumberFormat="1" applyFont="1"/>
    <xf numFmtId="165" fontId="10" fillId="0" borderId="0" xfId="0" applyNumberFormat="1" applyFont="1"/>
    <xf numFmtId="0" fontId="10" fillId="0" borderId="0" xfId="0" applyFont="1" applyAlignment="1">
      <alignment horizontal="center" vertical="center"/>
    </xf>
    <xf numFmtId="164" fontId="10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5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9" xfId="0" applyFont="1" applyFill="1" applyBorder="1" applyAlignment="1">
      <alignment horizontal="right" wrapText="1"/>
    </xf>
    <xf numFmtId="0" fontId="12" fillId="0" borderId="17" xfId="1" applyFont="1" applyFill="1" applyBorder="1" applyProtection="1">
      <protection locked="0"/>
    </xf>
    <xf numFmtId="0" fontId="12" fillId="0" borderId="7" xfId="1" applyFont="1" applyFill="1" applyBorder="1" applyAlignment="1" applyProtection="1">
      <alignment horizontal="center" vertical="center"/>
      <protection locked="0"/>
    </xf>
    <xf numFmtId="20" fontId="12" fillId="0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/>
    <xf numFmtId="0" fontId="14" fillId="0" borderId="0" xfId="1" applyFont="1" applyFill="1" applyBorder="1" applyAlignment="1">
      <alignment wrapText="1"/>
    </xf>
    <xf numFmtId="0" fontId="12" fillId="0" borderId="16" xfId="1" applyFont="1" applyFill="1" applyBorder="1" applyProtection="1">
      <protection locked="0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20" fontId="12" fillId="0" borderId="15" xfId="1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/>
    <xf numFmtId="0" fontId="13" fillId="0" borderId="10" xfId="0" applyFont="1" applyFill="1" applyBorder="1" applyAlignment="1">
      <alignment horizontal="right" wrapText="1"/>
    </xf>
    <xf numFmtId="0" fontId="12" fillId="0" borderId="12" xfId="0" applyFont="1" applyFill="1" applyBorder="1"/>
    <xf numFmtId="0" fontId="10" fillId="0" borderId="0" xfId="0" applyFont="1" applyFill="1" applyBorder="1"/>
    <xf numFmtId="47" fontId="10" fillId="0" borderId="0" xfId="0" applyNumberFormat="1" applyFont="1" applyFill="1" applyBorder="1" applyAlignment="1" applyProtection="1">
      <alignment horizontal="center"/>
      <protection locked="0"/>
    </xf>
    <xf numFmtId="47" fontId="10" fillId="0" borderId="0" xfId="0" applyNumberFormat="1" applyFont="1" applyFill="1" applyBorder="1"/>
    <xf numFmtId="0" fontId="12" fillId="0" borderId="0" xfId="0" applyFont="1" applyFill="1" applyBorder="1"/>
    <xf numFmtId="47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4" fillId="0" borderId="0" xfId="1" applyFont="1" applyFill="1" applyBorder="1" applyAlignment="1">
      <alignment horizontal="center" wrapText="1"/>
    </xf>
    <xf numFmtId="0" fontId="12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20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Protection="1"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20" fontId="13" fillId="0" borderId="0" xfId="1" applyNumberFormat="1" applyFont="1" applyFill="1" applyBorder="1" applyAlignment="1">
      <alignment horizontal="center" vertical="center"/>
    </xf>
    <xf numFmtId="20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/>
    <xf numFmtId="0" fontId="12" fillId="0" borderId="39" xfId="0" applyFont="1" applyFill="1" applyBorder="1"/>
    <xf numFmtId="47" fontId="3" fillId="0" borderId="17" xfId="0" applyNumberFormat="1" applyFont="1" applyFill="1" applyBorder="1" applyAlignment="1" applyProtection="1">
      <alignment horizontal="center"/>
      <protection locked="0"/>
    </xf>
    <xf numFmtId="47" fontId="3" fillId="0" borderId="8" xfId="0" applyNumberFormat="1" applyFont="1" applyFill="1" applyBorder="1" applyAlignment="1" applyProtection="1">
      <alignment horizontal="center"/>
      <protection locked="0"/>
    </xf>
    <xf numFmtId="47" fontId="3" fillId="0" borderId="31" xfId="0" applyNumberFormat="1" applyFont="1" applyFill="1" applyBorder="1" applyAlignment="1" applyProtection="1">
      <alignment horizontal="center"/>
      <protection locked="0"/>
    </xf>
    <xf numFmtId="47" fontId="3" fillId="0" borderId="10" xfId="0" applyNumberFormat="1" applyFont="1" applyFill="1" applyBorder="1" applyAlignment="1" applyProtection="1">
      <alignment horizontal="center"/>
      <protection locked="0"/>
    </xf>
    <xf numFmtId="47" fontId="3" fillId="0" borderId="18" xfId="0" applyNumberFormat="1" applyFont="1" applyFill="1" applyBorder="1" applyAlignment="1" applyProtection="1">
      <alignment horizontal="center"/>
      <protection locked="0"/>
    </xf>
    <xf numFmtId="47" fontId="3" fillId="0" borderId="41" xfId="0" applyNumberFormat="1" applyFont="1" applyFill="1" applyBorder="1" applyAlignment="1" applyProtection="1">
      <alignment horizontal="center"/>
      <protection locked="0"/>
    </xf>
    <xf numFmtId="47" fontId="3" fillId="0" borderId="42" xfId="0" applyNumberFormat="1" applyFont="1" applyFill="1" applyBorder="1"/>
    <xf numFmtId="47" fontId="3" fillId="0" borderId="7" xfId="0" applyNumberFormat="1" applyFont="1" applyFill="1" applyBorder="1"/>
    <xf numFmtId="47" fontId="3" fillId="0" borderId="9" xfId="0" applyNumberFormat="1" applyFont="1" applyFill="1" applyBorder="1"/>
    <xf numFmtId="47" fontId="3" fillId="0" borderId="16" xfId="0" applyNumberFormat="1" applyFont="1" applyFill="1" applyBorder="1"/>
    <xf numFmtId="47" fontId="3" fillId="0" borderId="10" xfId="0" applyNumberFormat="1" applyFont="1" applyFill="1" applyBorder="1"/>
    <xf numFmtId="47" fontId="3" fillId="0" borderId="20" xfId="0" applyNumberFormat="1" applyFont="1" applyFill="1" applyBorder="1"/>
    <xf numFmtId="0" fontId="3" fillId="0" borderId="2" xfId="1" applyFont="1" applyFill="1" applyBorder="1" applyProtection="1">
      <protection locked="0"/>
    </xf>
    <xf numFmtId="0" fontId="3" fillId="0" borderId="39" xfId="1" applyFont="1" applyFill="1" applyBorder="1" applyAlignment="1" applyProtection="1">
      <alignment horizontal="center" vertical="center"/>
      <protection locked="0"/>
    </xf>
    <xf numFmtId="47" fontId="3" fillId="0" borderId="35" xfId="0" applyNumberFormat="1" applyFont="1" applyFill="1" applyBorder="1" applyAlignment="1" applyProtection="1">
      <alignment horizontal="center"/>
      <protection locked="0"/>
    </xf>
    <xf numFmtId="47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43" xfId="0" applyFont="1" applyFill="1" applyBorder="1"/>
    <xf numFmtId="0" fontId="3" fillId="0" borderId="44" xfId="0" applyFont="1" applyFill="1" applyBorder="1"/>
    <xf numFmtId="0" fontId="3" fillId="0" borderId="17" xfId="0" applyFont="1" applyFill="1" applyBorder="1"/>
    <xf numFmtId="0" fontId="12" fillId="0" borderId="45" xfId="1" applyFont="1" applyFill="1" applyBorder="1" applyAlignment="1">
      <alignment horizontal="center" wrapText="1"/>
    </xf>
    <xf numFmtId="0" fontId="12" fillId="0" borderId="7" xfId="1" applyFont="1" applyFill="1" applyBorder="1" applyAlignment="1">
      <alignment wrapText="1"/>
    </xf>
    <xf numFmtId="47" fontId="12" fillId="0" borderId="46" xfId="0" applyNumberFormat="1" applyFont="1" applyFill="1" applyBorder="1" applyAlignment="1" applyProtection="1">
      <alignment horizontal="center"/>
      <protection locked="0"/>
    </xf>
    <xf numFmtId="47" fontId="12" fillId="0" borderId="14" xfId="0" applyNumberFormat="1" applyFont="1" applyFill="1" applyBorder="1"/>
    <xf numFmtId="47" fontId="12" fillId="0" borderId="29" xfId="0" applyNumberFormat="1" applyFont="1" applyFill="1" applyBorder="1" applyAlignment="1" applyProtection="1">
      <alignment horizontal="center"/>
      <protection locked="0"/>
    </xf>
    <xf numFmtId="47" fontId="12" fillId="0" borderId="12" xfId="0" applyNumberFormat="1" applyFont="1" applyFill="1" applyBorder="1" applyAlignment="1">
      <alignment horizontal="right"/>
    </xf>
    <xf numFmtId="0" fontId="12" fillId="0" borderId="47" xfId="0" applyFont="1" applyFill="1" applyBorder="1" applyAlignment="1">
      <alignment horizontal="right"/>
    </xf>
    <xf numFmtId="0" fontId="12" fillId="0" borderId="14" xfId="1" applyFont="1" applyFill="1" applyBorder="1" applyAlignment="1">
      <alignment horizontal="center" wrapText="1"/>
    </xf>
    <xf numFmtId="0" fontId="12" fillId="0" borderId="0" xfId="1" applyFont="1" applyFill="1" applyBorder="1" applyAlignment="1">
      <alignment wrapText="1"/>
    </xf>
    <xf numFmtId="0" fontId="12" fillId="0" borderId="18" xfId="1" applyFont="1" applyFill="1" applyBorder="1" applyAlignment="1">
      <alignment horizontal="center"/>
    </xf>
    <xf numFmtId="0" fontId="12" fillId="0" borderId="17" xfId="1" applyFont="1" applyFill="1" applyBorder="1" applyAlignment="1">
      <alignment wrapText="1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>
      <alignment horizontal="center"/>
    </xf>
    <xf numFmtId="0" fontId="12" fillId="0" borderId="7" xfId="1" applyFont="1" applyFill="1" applyBorder="1" applyProtection="1">
      <protection locked="0"/>
    </xf>
    <xf numFmtId="20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7" xfId="1" applyFont="1" applyFill="1" applyBorder="1" applyAlignment="1">
      <alignment horizontal="center"/>
    </xf>
    <xf numFmtId="20" fontId="12" fillId="0" borderId="41" xfId="1" applyNumberFormat="1" applyFont="1" applyFill="1" applyBorder="1" applyAlignment="1" applyProtection="1">
      <alignment horizontal="center" vertical="center"/>
      <protection locked="0"/>
    </xf>
    <xf numFmtId="47" fontId="12" fillId="0" borderId="12" xfId="0" applyNumberFormat="1" applyFont="1" applyFill="1" applyBorder="1" applyAlignment="1" applyProtection="1">
      <alignment horizontal="center"/>
      <protection locked="0"/>
    </xf>
    <xf numFmtId="47" fontId="12" fillId="0" borderId="22" xfId="0" applyNumberFormat="1" applyFont="1" applyFill="1" applyBorder="1"/>
    <xf numFmtId="47" fontId="3" fillId="0" borderId="20" xfId="0" applyNumberFormat="1" applyFont="1" applyFill="1" applyBorder="1" applyAlignment="1" applyProtection="1">
      <alignment horizontal="center"/>
      <protection locked="0"/>
    </xf>
    <xf numFmtId="47" fontId="12" fillId="0" borderId="24" xfId="0" applyNumberFormat="1" applyFont="1" applyFill="1" applyBorder="1" applyAlignment="1" applyProtection="1">
      <alignment horizontal="center"/>
      <protection locked="0"/>
    </xf>
    <xf numFmtId="47" fontId="12" fillId="0" borderId="7" xfId="0" applyNumberFormat="1" applyFont="1" applyFill="1" applyBorder="1" applyAlignment="1" applyProtection="1">
      <alignment horizontal="center"/>
      <protection locked="0"/>
    </xf>
    <xf numFmtId="47" fontId="12" fillId="0" borderId="48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0" fontId="12" fillId="0" borderId="2" xfId="1" applyFont="1" applyFill="1" applyBorder="1" applyAlignment="1">
      <alignment horizontal="center"/>
    </xf>
    <xf numFmtId="20" fontId="12" fillId="0" borderId="43" xfId="1" applyNumberFormat="1" applyFont="1" applyFill="1" applyBorder="1" applyAlignment="1" applyProtection="1">
      <alignment horizontal="center" vertical="center"/>
      <protection locked="0"/>
    </xf>
    <xf numFmtId="47" fontId="12" fillId="0" borderId="43" xfId="0" applyNumberFormat="1" applyFont="1" applyFill="1" applyBorder="1" applyAlignment="1" applyProtection="1">
      <alignment horizontal="center"/>
      <protection locked="0"/>
    </xf>
    <xf numFmtId="47" fontId="12" fillId="0" borderId="49" xfId="0" applyNumberFormat="1" applyFont="1" applyFill="1" applyBorder="1"/>
    <xf numFmtId="47" fontId="12" fillId="0" borderId="40" xfId="0" applyNumberFormat="1" applyFont="1" applyFill="1" applyBorder="1" applyAlignment="1" applyProtection="1">
      <alignment horizontal="center"/>
      <protection locked="0"/>
    </xf>
    <xf numFmtId="47" fontId="12" fillId="0" borderId="39" xfId="0" applyNumberFormat="1" applyFont="1" applyFill="1" applyBorder="1" applyAlignment="1" applyProtection="1">
      <alignment horizontal="center"/>
      <protection locked="0"/>
    </xf>
    <xf numFmtId="47" fontId="12" fillId="0" borderId="43" xfId="0" applyNumberFormat="1" applyFont="1" applyFill="1" applyBorder="1" applyAlignment="1">
      <alignment horizontal="right"/>
    </xf>
    <xf numFmtId="0" fontId="12" fillId="0" borderId="43" xfId="0" applyFont="1" applyFill="1" applyBorder="1" applyAlignment="1">
      <alignment horizontal="right"/>
    </xf>
    <xf numFmtId="0" fontId="3" fillId="0" borderId="45" xfId="1" applyFont="1" applyFill="1" applyBorder="1" applyAlignment="1">
      <alignment horizontal="center" wrapText="1"/>
    </xf>
    <xf numFmtId="47" fontId="3" fillId="0" borderId="50" xfId="0" applyNumberFormat="1" applyFont="1" applyFill="1" applyBorder="1" applyAlignment="1" applyProtection="1">
      <alignment horizontal="center"/>
      <protection locked="0"/>
    </xf>
    <xf numFmtId="47" fontId="3" fillId="0" borderId="29" xfId="0" applyNumberFormat="1" applyFont="1" applyFill="1" applyBorder="1" applyAlignment="1" applyProtection="1">
      <alignment horizontal="center"/>
      <protection locked="0"/>
    </xf>
    <xf numFmtId="47" fontId="3" fillId="0" borderId="46" xfId="0" applyNumberFormat="1" applyFont="1" applyFill="1" applyBorder="1" applyAlignment="1" applyProtection="1">
      <alignment horizontal="center"/>
      <protection locked="0"/>
    </xf>
    <xf numFmtId="47" fontId="3" fillId="0" borderId="12" xfId="0" applyNumberFormat="1" applyFont="1" applyFill="1" applyBorder="1" applyAlignment="1">
      <alignment horizontal="right"/>
    </xf>
    <xf numFmtId="0" fontId="3" fillId="0" borderId="47" xfId="0" applyFont="1" applyFill="1" applyBorder="1" applyAlignment="1">
      <alignment horizontal="right"/>
    </xf>
    <xf numFmtId="0" fontId="3" fillId="0" borderId="14" xfId="1" applyFont="1" applyFill="1" applyBorder="1" applyAlignment="1">
      <alignment horizontal="center" wrapText="1"/>
    </xf>
    <xf numFmtId="47" fontId="3" fillId="0" borderId="47" xfId="0" applyNumberFormat="1" applyFont="1" applyFill="1" applyBorder="1" applyAlignment="1" applyProtection="1">
      <alignment horizontal="center"/>
      <protection locked="0"/>
    </xf>
    <xf numFmtId="0" fontId="3" fillId="0" borderId="18" xfId="1" applyFont="1" applyFill="1" applyBorder="1" applyAlignment="1">
      <alignment horizontal="center"/>
    </xf>
    <xf numFmtId="47" fontId="3" fillId="0" borderId="33" xfId="0" applyNumberFormat="1" applyFont="1" applyFill="1" applyBorder="1" applyAlignment="1">
      <alignment horizontal="right"/>
    </xf>
    <xf numFmtId="0" fontId="3" fillId="0" borderId="18" xfId="1" applyFont="1" applyFill="1" applyBorder="1" applyAlignment="1">
      <alignment horizontal="center" wrapText="1"/>
    </xf>
    <xf numFmtId="0" fontId="3" fillId="0" borderId="36" xfId="1" applyFont="1" applyFill="1" applyBorder="1" applyAlignment="1">
      <alignment horizontal="center" wrapText="1"/>
    </xf>
    <xf numFmtId="47" fontId="3" fillId="0" borderId="51" xfId="0" applyNumberFormat="1" applyFont="1" applyFill="1" applyBorder="1" applyAlignment="1" applyProtection="1">
      <alignment horizontal="center"/>
      <protection locked="0"/>
    </xf>
    <xf numFmtId="47" fontId="3" fillId="0" borderId="52" xfId="0" applyNumberFormat="1" applyFont="1" applyFill="1" applyBorder="1"/>
    <xf numFmtId="47" fontId="3" fillId="0" borderId="5" xfId="0" applyNumberFormat="1" applyFont="1" applyFill="1" applyBorder="1" applyAlignment="1" applyProtection="1">
      <alignment horizontal="center"/>
      <protection locked="0"/>
    </xf>
    <xf numFmtId="47" fontId="3" fillId="0" borderId="21" xfId="0" applyNumberFormat="1" applyFont="1" applyFill="1" applyBorder="1" applyAlignment="1" applyProtection="1">
      <alignment horizontal="center"/>
      <protection locked="0"/>
    </xf>
    <xf numFmtId="47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28" xfId="0" applyFont="1" applyFill="1" applyBorder="1"/>
    <xf numFmtId="47" fontId="3" fillId="0" borderId="2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0" fontId="3" fillId="0" borderId="35" xfId="1" applyFont="1" applyFill="1" applyBorder="1" applyAlignment="1">
      <alignment horizontal="center" wrapText="1"/>
    </xf>
    <xf numFmtId="0" fontId="3" fillId="0" borderId="49" xfId="1" applyFont="1" applyFill="1" applyBorder="1" applyAlignment="1" applyProtection="1">
      <alignment horizontal="center" vertical="center"/>
      <protection locked="0"/>
    </xf>
    <xf numFmtId="20" fontId="3" fillId="0" borderId="43" xfId="1" applyNumberFormat="1" applyFont="1" applyFill="1" applyBorder="1" applyAlignment="1" applyProtection="1">
      <alignment horizontal="center" vertical="center"/>
      <protection locked="0"/>
    </xf>
    <xf numFmtId="47" fontId="3" fillId="0" borderId="53" xfId="0" applyNumberFormat="1" applyFont="1" applyFill="1" applyBorder="1" applyAlignment="1" applyProtection="1">
      <alignment horizontal="center"/>
      <protection locked="0"/>
    </xf>
    <xf numFmtId="47" fontId="3" fillId="0" borderId="1" xfId="0" applyNumberFormat="1" applyFont="1" applyFill="1" applyBorder="1"/>
    <xf numFmtId="47" fontId="3" fillId="0" borderId="49" xfId="0" applyNumberFormat="1" applyFont="1" applyFill="1" applyBorder="1" applyAlignment="1" applyProtection="1">
      <alignment horizontal="center"/>
      <protection locked="0"/>
    </xf>
    <xf numFmtId="47" fontId="3" fillId="0" borderId="43" xfId="0" applyNumberFormat="1" applyFont="1" applyFill="1" applyBorder="1" applyAlignment="1">
      <alignment horizontal="right"/>
    </xf>
    <xf numFmtId="0" fontId="3" fillId="0" borderId="53" xfId="0" applyFont="1" applyFill="1" applyBorder="1" applyAlignment="1">
      <alignment horizontal="right"/>
    </xf>
    <xf numFmtId="0" fontId="3" fillId="0" borderId="7" xfId="1" applyFont="1" applyFill="1" applyBorder="1" applyAlignment="1" applyProtection="1">
      <alignment horizontal="center"/>
      <protection locked="0"/>
    </xf>
    <xf numFmtId="47" fontId="3" fillId="0" borderId="54" xfId="0" applyNumberFormat="1" applyFont="1" applyFill="1" applyBorder="1" applyAlignment="1">
      <alignment horizontal="right"/>
    </xf>
    <xf numFmtId="0" fontId="3" fillId="0" borderId="27" xfId="1" applyFont="1" applyFill="1" applyBorder="1" applyAlignment="1">
      <alignment wrapText="1"/>
    </xf>
    <xf numFmtId="0" fontId="3" fillId="0" borderId="41" xfId="1" applyFont="1" applyFill="1" applyBorder="1" applyProtection="1">
      <protection locked="0"/>
    </xf>
    <xf numFmtId="0" fontId="3" fillId="0" borderId="55" xfId="1" applyFont="1" applyFill="1" applyBorder="1" applyAlignment="1" applyProtection="1">
      <alignment horizontal="center"/>
      <protection locked="0"/>
    </xf>
    <xf numFmtId="0" fontId="3" fillId="0" borderId="52" xfId="1" applyFont="1" applyFill="1" applyBorder="1" applyAlignment="1">
      <alignment horizontal="center" wrapText="1"/>
    </xf>
    <xf numFmtId="0" fontId="3" fillId="0" borderId="20" xfId="1" applyFont="1" applyFill="1" applyBorder="1" applyAlignment="1" applyProtection="1">
      <alignment horizontal="center"/>
      <protection locked="0"/>
    </xf>
    <xf numFmtId="47" fontId="3" fillId="0" borderId="18" xfId="0" applyNumberFormat="1" applyFont="1" applyFill="1" applyBorder="1"/>
    <xf numFmtId="47" fontId="3" fillId="0" borderId="22" xfId="0" applyNumberFormat="1" applyFont="1" applyFill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horizontal="center"/>
      <protection locked="0"/>
    </xf>
    <xf numFmtId="47" fontId="3" fillId="0" borderId="11" xfId="0" applyNumberFormat="1" applyFont="1" applyFill="1" applyBorder="1"/>
    <xf numFmtId="47" fontId="3" fillId="0" borderId="7" xfId="0" applyNumberFormat="1" applyFont="1" applyFill="1" applyBorder="1" applyAlignment="1" applyProtection="1">
      <alignment horizontal="center"/>
      <protection locked="0"/>
    </xf>
    <xf numFmtId="47" fontId="3" fillId="0" borderId="28" xfId="0" applyNumberFormat="1" applyFont="1" applyFill="1" applyBorder="1" applyAlignment="1" applyProtection="1">
      <alignment horizontal="center"/>
      <protection locked="0"/>
    </xf>
    <xf numFmtId="47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20" fontId="3" fillId="0" borderId="15" xfId="0" applyNumberFormat="1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17" xfId="1" applyFont="1" applyFill="1" applyBorder="1" applyAlignment="1">
      <alignment horizontal="center" wrapText="1"/>
    </xf>
    <xf numFmtId="0" fontId="3" fillId="0" borderId="17" xfId="1" applyFont="1" applyFill="1" applyBorder="1" applyAlignment="1" applyProtection="1">
      <alignment horizontal="center"/>
      <protection locked="0"/>
    </xf>
    <xf numFmtId="20" fontId="3" fillId="0" borderId="17" xfId="1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right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 applyProtection="1">
      <alignment horizontal="center"/>
      <protection locked="0"/>
    </xf>
    <xf numFmtId="2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/>
    <xf numFmtId="0" fontId="3" fillId="0" borderId="43" xfId="0" applyFont="1" applyFill="1" applyBorder="1" applyAlignment="1">
      <alignment horizontal="right"/>
    </xf>
    <xf numFmtId="0" fontId="3" fillId="0" borderId="45" xfId="1" applyFont="1" applyFill="1" applyBorder="1" applyAlignment="1">
      <alignment horizontal="center" vertical="center" wrapText="1"/>
    </xf>
    <xf numFmtId="47" fontId="3" fillId="0" borderId="33" xfId="0" applyNumberFormat="1" applyFont="1" applyFill="1" applyBorder="1" applyAlignment="1" applyProtection="1">
      <alignment horizontal="center"/>
      <protection locked="0"/>
    </xf>
    <xf numFmtId="47" fontId="3" fillId="0" borderId="56" xfId="0" applyNumberFormat="1" applyFont="1" applyFill="1" applyBorder="1" applyAlignment="1" applyProtection="1">
      <alignment horizontal="center"/>
      <protection locked="0"/>
    </xf>
    <xf numFmtId="47" fontId="3" fillId="0" borderId="8" xfId="0" applyNumberFormat="1" applyFont="1" applyFill="1" applyBorder="1" applyAlignment="1">
      <alignment horizontal="right"/>
    </xf>
    <xf numFmtId="47" fontId="3" fillId="0" borderId="10" xfId="0" applyNumberFormat="1" applyFont="1" applyFill="1" applyBorder="1" applyAlignment="1">
      <alignment horizontal="right"/>
    </xf>
    <xf numFmtId="20" fontId="3" fillId="0" borderId="12" xfId="0" applyNumberFormat="1" applyFont="1" applyFill="1" applyBorder="1" applyAlignment="1">
      <alignment horizontal="center" vertical="center"/>
    </xf>
    <xf numFmtId="47" fontId="3" fillId="0" borderId="28" xfId="0" applyNumberFormat="1" applyFont="1" applyFill="1" applyBorder="1"/>
    <xf numFmtId="47" fontId="3" fillId="0" borderId="26" xfId="0" applyNumberFormat="1" applyFont="1" applyFill="1" applyBorder="1" applyAlignment="1" applyProtection="1">
      <alignment horizontal="center"/>
      <protection locked="0"/>
    </xf>
    <xf numFmtId="47" fontId="3" fillId="0" borderId="48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center"/>
    </xf>
    <xf numFmtId="47" fontId="3" fillId="0" borderId="11" xfId="0" applyNumberFormat="1" applyFont="1" applyFill="1" applyBorder="1" applyAlignment="1">
      <alignment horizontal="right"/>
    </xf>
    <xf numFmtId="20" fontId="3" fillId="0" borderId="57" xfId="1" applyNumberFormat="1" applyFont="1" applyFill="1" applyBorder="1" applyAlignment="1" applyProtection="1">
      <alignment horizontal="center" vertical="center"/>
      <protection locked="0"/>
    </xf>
    <xf numFmtId="47" fontId="3" fillId="0" borderId="58" xfId="0" applyNumberFormat="1" applyFont="1" applyFill="1" applyBorder="1" applyAlignment="1" applyProtection="1">
      <alignment horizontal="center"/>
      <protection locked="0"/>
    </xf>
    <xf numFmtId="47" fontId="3" fillId="0" borderId="57" xfId="0" applyNumberFormat="1" applyFont="1" applyFill="1" applyBorder="1"/>
    <xf numFmtId="47" fontId="3" fillId="0" borderId="59" xfId="0" applyNumberFormat="1" applyFont="1" applyFill="1" applyBorder="1" applyAlignment="1" applyProtection="1">
      <alignment horizontal="center"/>
      <protection locked="0"/>
    </xf>
    <xf numFmtId="47" fontId="3" fillId="0" borderId="60" xfId="0" applyNumberFormat="1" applyFont="1" applyFill="1" applyBorder="1" applyAlignment="1" applyProtection="1">
      <alignment horizontal="center"/>
      <protection locked="0"/>
    </xf>
    <xf numFmtId="47" fontId="3" fillId="0" borderId="61" xfId="0" applyNumberFormat="1" applyFont="1" applyFill="1" applyBorder="1" applyAlignment="1" applyProtection="1">
      <alignment horizontal="center"/>
      <protection locked="0"/>
    </xf>
    <xf numFmtId="0" fontId="3" fillId="0" borderId="57" xfId="0" applyFont="1" applyFill="1" applyBorder="1"/>
    <xf numFmtId="0" fontId="2" fillId="0" borderId="38" xfId="0" applyFont="1" applyFill="1" applyBorder="1" applyAlignment="1">
      <alignment horizontal="center" vertical="center"/>
    </xf>
    <xf numFmtId="0" fontId="3" fillId="0" borderId="62" xfId="1" applyFont="1" applyFill="1" applyBorder="1"/>
    <xf numFmtId="0" fontId="3" fillId="0" borderId="44" xfId="1" applyFont="1" applyFill="1" applyBorder="1" applyAlignment="1">
      <alignment horizontal="center" vertical="center"/>
    </xf>
    <xf numFmtId="20" fontId="3" fillId="0" borderId="63" xfId="1" applyNumberFormat="1" applyFont="1" applyFill="1" applyBorder="1" applyAlignment="1" applyProtection="1">
      <alignment horizontal="center" vertical="center"/>
      <protection locked="0"/>
    </xf>
    <xf numFmtId="47" fontId="3" fillId="0" borderId="64" xfId="0" applyNumberFormat="1" applyFont="1" applyFill="1" applyBorder="1" applyAlignment="1" applyProtection="1">
      <alignment horizontal="center"/>
      <protection locked="0"/>
    </xf>
    <xf numFmtId="47" fontId="3" fillId="0" borderId="63" xfId="0" applyNumberFormat="1" applyFont="1" applyFill="1" applyBorder="1"/>
    <xf numFmtId="47" fontId="3" fillId="0" borderId="65" xfId="0" applyNumberFormat="1" applyFont="1" applyFill="1" applyBorder="1" applyAlignment="1" applyProtection="1">
      <alignment horizontal="center"/>
      <protection locked="0"/>
    </xf>
    <xf numFmtId="47" fontId="3" fillId="0" borderId="62" xfId="0" applyNumberFormat="1" applyFont="1" applyFill="1" applyBorder="1" applyAlignment="1" applyProtection="1">
      <alignment horizontal="center"/>
      <protection locked="0"/>
    </xf>
    <xf numFmtId="47" fontId="3" fillId="0" borderId="44" xfId="0" applyNumberFormat="1" applyFont="1" applyFill="1" applyBorder="1" applyAlignment="1" applyProtection="1">
      <alignment horizontal="center"/>
      <protection locked="0"/>
    </xf>
    <xf numFmtId="47" fontId="3" fillId="0" borderId="66" xfId="0" applyNumberFormat="1" applyFont="1" applyFill="1" applyBorder="1" applyAlignment="1" applyProtection="1">
      <alignment horizontal="center"/>
      <protection locked="0"/>
    </xf>
    <xf numFmtId="47" fontId="3" fillId="0" borderId="63" xfId="0" applyNumberFormat="1" applyFont="1" applyFill="1" applyBorder="1" applyAlignment="1">
      <alignment horizontal="right"/>
    </xf>
    <xf numFmtId="0" fontId="3" fillId="0" borderId="63" xfId="0" applyFont="1" applyFill="1" applyBorder="1" applyAlignment="1">
      <alignment horizontal="right"/>
    </xf>
    <xf numFmtId="47" fontId="3" fillId="0" borderId="12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47" fontId="3" fillId="0" borderId="15" xfId="0" applyNumberFormat="1" applyFont="1" applyFill="1" applyBorder="1" applyAlignment="1">
      <alignment horizontal="right"/>
    </xf>
    <xf numFmtId="49" fontId="3" fillId="0" borderId="17" xfId="1" applyNumberFormat="1" applyFont="1" applyFill="1" applyBorder="1" applyAlignment="1">
      <alignment horizontal="left" wrapText="1"/>
    </xf>
    <xf numFmtId="0" fontId="3" fillId="0" borderId="10" xfId="1" applyFont="1" applyFill="1" applyBorder="1" applyAlignment="1">
      <alignment horizontal="right" wrapText="1"/>
    </xf>
    <xf numFmtId="0" fontId="3" fillId="0" borderId="35" xfId="1" applyFont="1" applyFill="1" applyBorder="1" applyAlignment="1">
      <alignment horizontal="right" wrapText="1"/>
    </xf>
    <xf numFmtId="47" fontId="3" fillId="0" borderId="29" xfId="0" applyNumberFormat="1" applyFont="1" applyFill="1" applyBorder="1"/>
    <xf numFmtId="47" fontId="3" fillId="0" borderId="47" xfId="0" applyNumberFormat="1" applyFont="1" applyFill="1" applyBorder="1" applyAlignment="1">
      <alignment horizontal="right"/>
    </xf>
    <xf numFmtId="47" fontId="3" fillId="0" borderId="22" xfId="0" applyNumberFormat="1" applyFont="1" applyFill="1" applyBorder="1" applyAlignment="1">
      <alignment horizontal="right"/>
    </xf>
    <xf numFmtId="0" fontId="3" fillId="0" borderId="67" xfId="1" applyFont="1" applyFill="1" applyBorder="1" applyAlignment="1">
      <alignment horizontal="center" vertical="center"/>
    </xf>
    <xf numFmtId="20" fontId="3" fillId="0" borderId="12" xfId="1" applyNumberFormat="1" applyFont="1" applyBorder="1" applyAlignment="1">
      <alignment horizontal="center" vertical="center"/>
    </xf>
    <xf numFmtId="47" fontId="3" fillId="0" borderId="29" xfId="0" applyNumberFormat="1" applyFont="1" applyFill="1" applyBorder="1" applyAlignment="1">
      <alignment horizontal="right"/>
    </xf>
    <xf numFmtId="47" fontId="3" fillId="0" borderId="43" xfId="0" applyNumberFormat="1" applyFont="1" applyFill="1" applyBorder="1" applyAlignment="1" applyProtection="1">
      <alignment horizontal="center"/>
      <protection locked="0"/>
    </xf>
    <xf numFmtId="47" fontId="3" fillId="0" borderId="49" xfId="0" applyNumberFormat="1" applyFont="1" applyFill="1" applyBorder="1" applyAlignment="1">
      <alignment horizontal="right"/>
    </xf>
    <xf numFmtId="47" fontId="3" fillId="0" borderId="39" xfId="0" applyNumberFormat="1" applyFont="1" applyFill="1" applyBorder="1" applyAlignment="1" applyProtection="1">
      <alignment horizontal="center"/>
      <protection locked="0"/>
    </xf>
    <xf numFmtId="47" fontId="3" fillId="0" borderId="1" xfId="0" applyNumberFormat="1" applyFont="1" applyFill="1" applyBorder="1" applyAlignment="1" applyProtection="1">
      <alignment horizontal="center"/>
      <protection locked="0"/>
    </xf>
    <xf numFmtId="47" fontId="3" fillId="0" borderId="3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16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5" fontId="17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5" fillId="0" borderId="5" xfId="0" applyFont="1" applyBorder="1"/>
    <xf numFmtId="0" fontId="15" fillId="0" borderId="0" xfId="0" applyFont="1" applyBorder="1"/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0" borderId="8" xfId="0" applyFont="1" applyFill="1" applyBorder="1" applyAlignment="1">
      <alignment horizontal="right" wrapText="1"/>
    </xf>
    <xf numFmtId="0" fontId="17" fillId="0" borderId="8" xfId="1" applyFont="1" applyFill="1" applyBorder="1" applyAlignment="1">
      <alignment horizontal="right" wrapText="1"/>
    </xf>
    <xf numFmtId="0" fontId="17" fillId="0" borderId="8" xfId="1" applyFont="1" applyFill="1" applyBorder="1" applyAlignment="1">
      <alignment wrapText="1"/>
    </xf>
    <xf numFmtId="0" fontId="17" fillId="0" borderId="37" xfId="1" applyFont="1" applyFill="1" applyBorder="1" applyProtection="1">
      <protection locked="0"/>
    </xf>
    <xf numFmtId="0" fontId="17" fillId="0" borderId="13" xfId="1" applyFont="1" applyFill="1" applyBorder="1" applyAlignment="1" applyProtection="1">
      <alignment horizontal="center" vertical="center"/>
      <protection locked="0"/>
    </xf>
    <xf numFmtId="20" fontId="17" fillId="0" borderId="68" xfId="1" applyNumberFormat="1" applyFont="1" applyFill="1" applyBorder="1" applyAlignment="1" applyProtection="1">
      <alignment horizontal="center"/>
      <protection locked="0"/>
    </xf>
    <xf numFmtId="47" fontId="17" fillId="0" borderId="69" xfId="0" applyNumberFormat="1" applyFont="1" applyFill="1" applyBorder="1" applyAlignment="1" applyProtection="1">
      <alignment horizontal="center"/>
      <protection locked="0"/>
    </xf>
    <xf numFmtId="47" fontId="17" fillId="0" borderId="54" xfId="0" applyNumberFormat="1" applyFont="1" applyFill="1" applyBorder="1"/>
    <xf numFmtId="47" fontId="17" fillId="0" borderId="70" xfId="0" applyNumberFormat="1" applyFont="1" applyFill="1" applyBorder="1" applyAlignment="1" applyProtection="1">
      <alignment horizontal="center"/>
      <protection locked="0"/>
    </xf>
    <xf numFmtId="47" fontId="17" fillId="0" borderId="71" xfId="0" applyNumberFormat="1" applyFont="1" applyFill="1" applyBorder="1" applyAlignment="1" applyProtection="1">
      <alignment horizontal="center"/>
      <protection locked="0"/>
    </xf>
    <xf numFmtId="47" fontId="17" fillId="0" borderId="72" xfId="0" applyNumberFormat="1" applyFont="1" applyFill="1" applyBorder="1" applyAlignment="1" applyProtection="1">
      <alignment horizontal="center"/>
      <protection locked="0"/>
    </xf>
    <xf numFmtId="47" fontId="17" fillId="0" borderId="73" xfId="0" applyNumberFormat="1" applyFont="1" applyFill="1" applyBorder="1" applyAlignment="1" applyProtection="1">
      <alignment horizontal="center"/>
      <protection locked="0"/>
    </xf>
    <xf numFmtId="0" fontId="17" fillId="0" borderId="54" xfId="0" applyFont="1" applyFill="1" applyBorder="1"/>
    <xf numFmtId="47" fontId="17" fillId="0" borderId="47" xfId="0" applyNumberFormat="1" applyFont="1" applyFill="1" applyBorder="1" applyAlignment="1">
      <alignment horizontal="right"/>
    </xf>
    <xf numFmtId="0" fontId="17" fillId="0" borderId="12" xfId="0" applyFont="1" applyFill="1" applyBorder="1" applyAlignment="1">
      <alignment horizontal="right"/>
    </xf>
    <xf numFmtId="0" fontId="15" fillId="0" borderId="0" xfId="0" applyFont="1" applyFill="1"/>
    <xf numFmtId="0" fontId="18" fillId="0" borderId="9" xfId="0" applyFont="1" applyFill="1" applyBorder="1" applyAlignment="1">
      <alignment horizontal="right" wrapText="1"/>
    </xf>
    <xf numFmtId="0" fontId="17" fillId="0" borderId="14" xfId="1" applyFont="1" applyFill="1" applyBorder="1" applyAlignment="1">
      <alignment horizontal="right" wrapText="1"/>
    </xf>
    <xf numFmtId="0" fontId="17" fillId="0" borderId="16" xfId="1" applyFont="1" applyFill="1" applyBorder="1" applyAlignment="1">
      <alignment wrapText="1"/>
    </xf>
    <xf numFmtId="0" fontId="17" fillId="0" borderId="19" xfId="1" applyFont="1" applyFill="1" applyBorder="1" applyProtection="1">
      <protection locked="0"/>
    </xf>
    <xf numFmtId="0" fontId="17" fillId="0" borderId="15" xfId="1" applyFont="1" applyFill="1" applyBorder="1" applyAlignment="1" applyProtection="1">
      <alignment horizontal="center" vertical="center"/>
      <protection locked="0"/>
    </xf>
    <xf numFmtId="20" fontId="17" fillId="0" borderId="22" xfId="1" applyNumberFormat="1" applyFont="1" applyFill="1" applyBorder="1" applyAlignment="1" applyProtection="1">
      <alignment horizontal="center"/>
      <protection locked="0"/>
    </xf>
    <xf numFmtId="47" fontId="17" fillId="0" borderId="10" xfId="0" applyNumberFormat="1" applyFont="1" applyFill="1" applyBorder="1" applyAlignment="1" applyProtection="1">
      <alignment horizontal="center"/>
      <protection locked="0"/>
    </xf>
    <xf numFmtId="47" fontId="17" fillId="0" borderId="12" xfId="0" applyNumberFormat="1" applyFont="1" applyFill="1" applyBorder="1"/>
    <xf numFmtId="47" fontId="17" fillId="0" borderId="24" xfId="0" applyNumberFormat="1" applyFont="1" applyFill="1" applyBorder="1" applyAlignment="1" applyProtection="1">
      <alignment horizontal="center"/>
      <protection locked="0"/>
    </xf>
    <xf numFmtId="47" fontId="17" fillId="0" borderId="7" xfId="0" applyNumberFormat="1" applyFont="1" applyFill="1" applyBorder="1" applyAlignment="1" applyProtection="1">
      <alignment horizontal="center"/>
      <protection locked="0"/>
    </xf>
    <xf numFmtId="47" fontId="17" fillId="0" borderId="18" xfId="0" applyNumberFormat="1" applyFont="1" applyFill="1" applyBorder="1" applyAlignment="1" applyProtection="1">
      <alignment horizontal="center"/>
      <protection locked="0"/>
    </xf>
    <xf numFmtId="47" fontId="17" fillId="0" borderId="20" xfId="0" applyNumberFormat="1" applyFont="1" applyFill="1" applyBorder="1" applyAlignment="1" applyProtection="1">
      <alignment horizontal="center"/>
      <protection locked="0"/>
    </xf>
    <xf numFmtId="0" fontId="17" fillId="0" borderId="12" xfId="0" applyFont="1" applyFill="1" applyBorder="1"/>
    <xf numFmtId="0" fontId="17" fillId="0" borderId="17" xfId="1" applyFont="1" applyFill="1" applyBorder="1" applyAlignment="1">
      <alignment wrapText="1"/>
    </xf>
    <xf numFmtId="0" fontId="18" fillId="0" borderId="10" xfId="0" applyFont="1" applyFill="1" applyBorder="1" applyAlignment="1">
      <alignment horizontal="right" wrapText="1"/>
    </xf>
    <xf numFmtId="0" fontId="17" fillId="0" borderId="12" xfId="1" applyFont="1" applyFill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>
      <alignment wrapText="1"/>
    </xf>
    <xf numFmtId="0" fontId="17" fillId="0" borderId="63" xfId="1" applyFont="1" applyFill="1" applyBorder="1" applyAlignment="1" applyProtection="1">
      <alignment horizontal="center" vertical="center"/>
      <protection locked="0"/>
    </xf>
    <xf numFmtId="20" fontId="17" fillId="0" borderId="43" xfId="1" applyNumberFormat="1" applyFont="1" applyFill="1" applyBorder="1" applyAlignment="1" applyProtection="1">
      <alignment horizontal="center"/>
      <protection locked="0"/>
    </xf>
    <xf numFmtId="47" fontId="17" fillId="0" borderId="63" xfId="0" applyNumberFormat="1" applyFont="1" applyFill="1" applyBorder="1" applyAlignment="1" applyProtection="1">
      <alignment horizontal="center"/>
      <protection locked="0"/>
    </xf>
    <xf numFmtId="47" fontId="17" fillId="0" borderId="63" xfId="0" applyNumberFormat="1" applyFont="1" applyFill="1" applyBorder="1"/>
    <xf numFmtId="47" fontId="17" fillId="0" borderId="38" xfId="0" applyNumberFormat="1" applyFont="1" applyFill="1" applyBorder="1" applyAlignment="1" applyProtection="1">
      <alignment horizontal="center"/>
      <protection locked="0"/>
    </xf>
    <xf numFmtId="47" fontId="17" fillId="0" borderId="39" xfId="0" applyNumberFormat="1" applyFont="1" applyFill="1" applyBorder="1" applyAlignment="1" applyProtection="1">
      <alignment horizontal="center"/>
      <protection locked="0"/>
    </xf>
    <xf numFmtId="47" fontId="17" fillId="0" borderId="1" xfId="0" applyNumberFormat="1" applyFont="1" applyFill="1" applyBorder="1" applyAlignment="1" applyProtection="1">
      <alignment horizontal="center"/>
      <protection locked="0"/>
    </xf>
    <xf numFmtId="47" fontId="17" fillId="0" borderId="3" xfId="0" applyNumberFormat="1" applyFont="1" applyFill="1" applyBorder="1" applyAlignment="1" applyProtection="1">
      <alignment horizontal="center"/>
      <protection locked="0"/>
    </xf>
    <xf numFmtId="0" fontId="17" fillId="0" borderId="43" xfId="0" applyFont="1" applyFill="1" applyBorder="1"/>
    <xf numFmtId="0" fontId="15" fillId="0" borderId="68" xfId="0" applyFont="1" applyFill="1" applyBorder="1"/>
    <xf numFmtId="0" fontId="15" fillId="0" borderId="68" xfId="0" applyFont="1" applyFill="1" applyBorder="1" applyAlignment="1">
      <alignment horizontal="center" vertical="center"/>
    </xf>
    <xf numFmtId="47" fontId="15" fillId="0" borderId="68" xfId="0" applyNumberFormat="1" applyFont="1" applyFill="1" applyBorder="1" applyAlignment="1" applyProtection="1">
      <alignment horizontal="center"/>
      <protection locked="0"/>
    </xf>
    <xf numFmtId="47" fontId="15" fillId="0" borderId="68" xfId="0" applyNumberFormat="1" applyFont="1" applyFill="1" applyBorder="1"/>
    <xf numFmtId="47" fontId="17" fillId="0" borderId="68" xfId="0" applyNumberFormat="1" applyFont="1" applyFill="1" applyBorder="1" applyAlignment="1" applyProtection="1">
      <alignment horizontal="center"/>
      <protection locked="0"/>
    </xf>
    <xf numFmtId="47" fontId="15" fillId="0" borderId="68" xfId="0" applyNumberFormat="1" applyFont="1" applyFill="1" applyBorder="1" applyAlignment="1">
      <alignment horizontal="right"/>
    </xf>
    <xf numFmtId="0" fontId="15" fillId="0" borderId="68" xfId="0" applyFont="1" applyFill="1" applyBorder="1" applyAlignment="1">
      <alignment horizontal="right"/>
    </xf>
    <xf numFmtId="0" fontId="19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20" fontId="18" fillId="0" borderId="0" xfId="1" applyNumberFormat="1" applyFont="1" applyFill="1" applyBorder="1" applyAlignment="1" applyProtection="1">
      <alignment horizontal="center"/>
      <protection locked="0"/>
    </xf>
    <xf numFmtId="47" fontId="18" fillId="0" borderId="0" xfId="0" applyNumberFormat="1" applyFont="1" applyFill="1" applyBorder="1" applyAlignment="1" applyProtection="1">
      <alignment horizontal="center"/>
      <protection locked="0"/>
    </xf>
    <xf numFmtId="47" fontId="18" fillId="0" borderId="0" xfId="0" applyNumberFormat="1" applyFont="1" applyFill="1" applyBorder="1"/>
    <xf numFmtId="47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3" fillId="0" borderId="39" xfId="1" applyFont="1" applyFill="1" applyBorder="1" applyAlignment="1">
      <alignment wrapText="1"/>
    </xf>
    <xf numFmtId="0" fontId="3" fillId="0" borderId="40" xfId="1" applyFont="1" applyFill="1" applyBorder="1" applyProtection="1">
      <protection locked="0"/>
    </xf>
    <xf numFmtId="20" fontId="3" fillId="0" borderId="54" xfId="1" applyNumberFormat="1" applyFont="1" applyFill="1" applyBorder="1" applyAlignment="1" applyProtection="1">
      <alignment horizontal="center" vertical="center"/>
      <protection locked="0"/>
    </xf>
    <xf numFmtId="0" fontId="3" fillId="0" borderId="36" xfId="1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 wrapText="1"/>
    </xf>
    <xf numFmtId="0" fontId="3" fillId="0" borderId="27" xfId="0" applyFont="1" applyFill="1" applyBorder="1"/>
    <xf numFmtId="0" fontId="3" fillId="0" borderId="20" xfId="1" applyFont="1" applyFill="1" applyBorder="1" applyAlignment="1">
      <alignment horizontal="center"/>
    </xf>
    <xf numFmtId="0" fontId="3" fillId="0" borderId="55" xfId="1" applyFont="1" applyFill="1" applyBorder="1" applyAlignment="1">
      <alignment horizontal="center" vertical="center"/>
    </xf>
    <xf numFmtId="20" fontId="3" fillId="0" borderId="28" xfId="1" applyNumberFormat="1" applyFont="1" applyFill="1" applyBorder="1" applyAlignment="1">
      <alignment horizontal="center" vertical="center"/>
    </xf>
    <xf numFmtId="20" fontId="3" fillId="0" borderId="28" xfId="0" applyNumberFormat="1" applyFont="1" applyFill="1" applyBorder="1" applyAlignment="1">
      <alignment horizontal="center"/>
    </xf>
    <xf numFmtId="20" fontId="3" fillId="0" borderId="33" xfId="0" applyNumberFormat="1" applyFont="1" applyFill="1" applyBorder="1" applyAlignment="1">
      <alignment horizontal="center"/>
    </xf>
    <xf numFmtId="0" fontId="3" fillId="0" borderId="18" xfId="0" applyFont="1" applyFill="1" applyBorder="1"/>
    <xf numFmtId="47" fontId="3" fillId="0" borderId="43" xfId="0" applyNumberFormat="1" applyFont="1" applyFill="1" applyBorder="1"/>
    <xf numFmtId="0" fontId="3" fillId="0" borderId="11" xfId="0" applyFont="1" applyFill="1" applyBorder="1"/>
    <xf numFmtId="47" fontId="3" fillId="0" borderId="17" xfId="0" applyNumberFormat="1" applyFont="1" applyFill="1" applyBorder="1"/>
    <xf numFmtId="47" fontId="3" fillId="0" borderId="40" xfId="0" applyNumberFormat="1" applyFont="1" applyFill="1" applyBorder="1" applyAlignment="1" applyProtection="1">
      <alignment horizontal="center"/>
      <protection locked="0"/>
    </xf>
    <xf numFmtId="47" fontId="3" fillId="0" borderId="42" xfId="0" applyNumberFormat="1" applyFont="1" applyFill="1" applyBorder="1" applyAlignment="1" applyProtection="1">
      <alignment horizontal="center"/>
      <protection locked="0"/>
    </xf>
    <xf numFmtId="47" fontId="3" fillId="0" borderId="41" xfId="0" applyNumberFormat="1" applyFont="1" applyFill="1" applyBorder="1"/>
    <xf numFmtId="0" fontId="3" fillId="0" borderId="51" xfId="0" applyFont="1" applyFill="1" applyBorder="1"/>
    <xf numFmtId="0" fontId="3" fillId="0" borderId="74" xfId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wrapText="1"/>
    </xf>
    <xf numFmtId="0" fontId="3" fillId="0" borderId="27" xfId="1" applyFont="1" applyFill="1" applyBorder="1" applyProtection="1">
      <protection locked="0"/>
    </xf>
    <xf numFmtId="0" fontId="3" fillId="0" borderId="16" xfId="1" applyFont="1" applyFill="1" applyBorder="1"/>
    <xf numFmtId="0" fontId="3" fillId="0" borderId="58" xfId="1" applyFont="1" applyFill="1" applyBorder="1" applyProtection="1">
      <protection locked="0"/>
    </xf>
    <xf numFmtId="0" fontId="3" fillId="0" borderId="26" xfId="1" applyFont="1" applyFill="1" applyBorder="1"/>
    <xf numFmtId="0" fontId="3" fillId="0" borderId="61" xfId="1" applyFont="1" applyFill="1" applyBorder="1" applyAlignment="1" applyProtection="1">
      <alignment horizontal="center" vertical="center"/>
      <protection locked="0"/>
    </xf>
    <xf numFmtId="20" fontId="3" fillId="0" borderId="47" xfId="1" applyNumberFormat="1" applyFont="1" applyFill="1" applyBorder="1" applyAlignment="1" applyProtection="1">
      <alignment horizontal="center" vertical="center"/>
      <protection locked="0"/>
    </xf>
    <xf numFmtId="20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>
      <alignment horizontal="right" wrapText="1"/>
    </xf>
    <xf numFmtId="0" fontId="3" fillId="0" borderId="14" xfId="1" applyFont="1" applyFill="1" applyBorder="1" applyAlignment="1" applyProtection="1">
      <alignment horizontal="right"/>
      <protection locked="0"/>
    </xf>
    <xf numFmtId="0" fontId="3" fillId="0" borderId="18" xfId="1" applyFont="1" applyFill="1" applyBorder="1"/>
    <xf numFmtId="0" fontId="3" fillId="0" borderId="52" xfId="1" applyFont="1" applyFill="1" applyBorder="1" applyAlignment="1">
      <alignment horizontal="right" wrapText="1"/>
    </xf>
    <xf numFmtId="0" fontId="3" fillId="0" borderId="36" xfId="1" applyFont="1" applyFill="1" applyBorder="1"/>
    <xf numFmtId="0" fontId="3" fillId="0" borderId="34" xfId="0" applyFont="1" applyFill="1" applyBorder="1"/>
    <xf numFmtId="0" fontId="3" fillId="0" borderId="16" xfId="0" applyFont="1" applyFill="1" applyBorder="1"/>
    <xf numFmtId="0" fontId="3" fillId="0" borderId="47" xfId="1" applyFont="1" applyFill="1" applyBorder="1" applyAlignment="1">
      <alignment horizontal="center" vertical="center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>
      <alignment horizontal="center" vertical="center"/>
    </xf>
    <xf numFmtId="47" fontId="3" fillId="0" borderId="43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47" fontId="3" fillId="0" borderId="10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2" borderId="18" xfId="1" applyFont="1" applyFill="1" applyBorder="1" applyAlignment="1">
      <alignment horizontal="right" wrapText="1"/>
    </xf>
    <xf numFmtId="0" fontId="3" fillId="0" borderId="19" xfId="0" applyFont="1" applyFill="1" applyBorder="1" applyAlignment="1">
      <alignment horizontal="center"/>
    </xf>
    <xf numFmtId="0" fontId="3" fillId="0" borderId="47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20" fontId="3" fillId="0" borderId="15" xfId="1" applyNumberFormat="1" applyFont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>
      <alignment horizontal="center" vertical="center"/>
    </xf>
    <xf numFmtId="49" fontId="3" fillId="0" borderId="19" xfId="1" applyNumberFormat="1" applyFont="1" applyFill="1" applyBorder="1" applyAlignment="1">
      <alignment horizontal="left" wrapText="1"/>
    </xf>
    <xf numFmtId="0" fontId="3" fillId="0" borderId="29" xfId="1" applyFont="1" applyFill="1" applyBorder="1"/>
    <xf numFmtId="0" fontId="9" fillId="0" borderId="26" xfId="1" applyFont="1" applyFill="1" applyBorder="1"/>
    <xf numFmtId="20" fontId="3" fillId="0" borderId="20" xfId="1" applyNumberFormat="1" applyFont="1" applyFill="1" applyBorder="1" applyAlignment="1" applyProtection="1">
      <alignment horizontal="center" vertical="center"/>
      <protection locked="0"/>
    </xf>
    <xf numFmtId="0" fontId="10" fillId="0" borderId="69" xfId="0" applyFont="1" applyBorder="1" applyAlignment="1">
      <alignment horizontal="center" vertical="center" wrapText="1"/>
    </xf>
    <xf numFmtId="0" fontId="10" fillId="0" borderId="78" xfId="0" applyFont="1" applyBorder="1" applyAlignment="1"/>
    <xf numFmtId="0" fontId="10" fillId="0" borderId="72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0" fillId="0" borderId="7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62" xfId="0" applyFont="1" applyBorder="1" applyAlignment="1"/>
    <xf numFmtId="0" fontId="10" fillId="0" borderId="54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/>
    </xf>
    <xf numFmtId="164" fontId="12" fillId="0" borderId="54" xfId="0" applyNumberFormat="1" applyFont="1" applyBorder="1" applyAlignment="1">
      <alignment horizontal="center" vertical="center" wrapText="1"/>
    </xf>
    <xf numFmtId="164" fontId="10" fillId="0" borderId="63" xfId="0" applyNumberFormat="1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76" xfId="0" applyFont="1" applyBorder="1" applyAlignment="1"/>
    <xf numFmtId="0" fontId="11" fillId="0" borderId="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8" xfId="0" applyBorder="1" applyAlignment="1"/>
    <xf numFmtId="0" fontId="0" fillId="0" borderId="72" xfId="0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0" fillId="0" borderId="4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62" xfId="0" applyBorder="1" applyAlignment="1"/>
    <xf numFmtId="164" fontId="3" fillId="0" borderId="54" xfId="0" applyNumberFormat="1" applyFont="1" applyBorder="1" applyAlignment="1">
      <alignment horizontal="center" vertical="center" wrapText="1"/>
    </xf>
    <xf numFmtId="164" fontId="0" fillId="0" borderId="63" xfId="0" applyNumberForma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63" xfId="0" applyBorder="1" applyAlignment="1"/>
    <xf numFmtId="0" fontId="1" fillId="0" borderId="7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38" xfId="0" applyBorder="1" applyAlignment="1"/>
    <xf numFmtId="164" fontId="3" fillId="0" borderId="69" xfId="0" applyNumberFormat="1" applyFont="1" applyBorder="1" applyAlignment="1">
      <alignment horizontal="center" vertical="center" wrapText="1"/>
    </xf>
    <xf numFmtId="164" fontId="0" fillId="0" borderId="78" xfId="0" applyNumberForma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8" xfId="0" applyFont="1" applyBorder="1" applyAlignment="1"/>
    <xf numFmtId="0" fontId="5" fillId="0" borderId="7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78" xfId="0" applyFont="1" applyBorder="1" applyAlignment="1"/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/>
    </xf>
    <xf numFmtId="0" fontId="15" fillId="0" borderId="50" xfId="0" applyFont="1" applyBorder="1" applyAlignment="1">
      <alignment horizontal="center" vertical="center" wrapText="1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/>
    </xf>
    <xf numFmtId="164" fontId="17" fillId="0" borderId="54" xfId="0" applyNumberFormat="1" applyFont="1" applyBorder="1" applyAlignment="1">
      <alignment horizontal="center" vertical="center" wrapText="1"/>
    </xf>
    <xf numFmtId="164" fontId="15" fillId="0" borderId="63" xfId="0" applyNumberFormat="1" applyFont="1" applyBorder="1" applyAlignment="1">
      <alignment horizontal="center" vertical="center" wrapText="1"/>
    </xf>
    <xf numFmtId="0" fontId="15" fillId="0" borderId="63" xfId="0" applyFont="1" applyBorder="1" applyAlignment="1"/>
    <xf numFmtId="0" fontId="15" fillId="0" borderId="69" xfId="0" applyFont="1" applyBorder="1" applyAlignment="1">
      <alignment horizontal="center" vertical="center" wrapText="1"/>
    </xf>
    <xf numFmtId="0" fontId="15" fillId="0" borderId="78" xfId="0" applyFont="1" applyBorder="1" applyAlignment="1"/>
    <xf numFmtId="0" fontId="15" fillId="0" borderId="7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4" xfId="0" applyFont="1" applyBorder="1" applyAlignment="1"/>
    <xf numFmtId="0" fontId="15" fillId="0" borderId="6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38" xfId="0" applyFont="1" applyBorder="1" applyAlignment="1"/>
    <xf numFmtId="0" fontId="16" fillId="0" borderId="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2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H15" sqref="H15"/>
    </sheetView>
  </sheetViews>
  <sheetFormatPr defaultColWidth="8.85546875" defaultRowHeight="12.75"/>
  <cols>
    <col min="1" max="1" width="5.42578125" style="155" hidden="1" customWidth="1"/>
    <col min="2" max="2" width="5.42578125" style="156" customWidth="1"/>
    <col min="3" max="3" width="24.42578125" style="155" customWidth="1"/>
    <col min="4" max="4" width="15.7109375" style="155" customWidth="1"/>
    <col min="5" max="6" width="7.28515625" style="161" customWidth="1"/>
    <col min="7" max="7" width="12.140625" style="155" customWidth="1"/>
    <col min="8" max="8" width="10.7109375" style="155" customWidth="1"/>
    <col min="9" max="10" width="7.28515625" style="155" customWidth="1"/>
    <col min="11" max="11" width="7.28515625" style="155" hidden="1" customWidth="1"/>
    <col min="12" max="12" width="7.28515625" style="155" customWidth="1"/>
    <col min="13" max="13" width="7.5703125" style="155" customWidth="1"/>
    <col min="14" max="14" width="7.28515625" style="155" hidden="1" customWidth="1"/>
    <col min="15" max="15" width="25.7109375" style="155" bestFit="1" customWidth="1"/>
    <col min="16" max="16" width="12.140625" style="162" customWidth="1"/>
    <col min="17" max="17" width="6.28515625" style="155" customWidth="1"/>
    <col min="18" max="18" width="8.85546875" style="155"/>
    <col min="19" max="19" width="25.7109375" style="155" hidden="1" customWidth="1"/>
    <col min="20" max="20" width="12.7109375" style="155" hidden="1" customWidth="1"/>
    <col min="21" max="16384" width="8.85546875" style="155"/>
  </cols>
  <sheetData>
    <row r="1" spans="1:31">
      <c r="D1" s="157">
        <v>43008</v>
      </c>
      <c r="E1" s="158"/>
      <c r="F1" s="158"/>
      <c r="G1" s="159"/>
      <c r="P1" s="160"/>
    </row>
    <row r="2" spans="1:31" ht="13.5" thickBot="1">
      <c r="R2" s="163"/>
    </row>
    <row r="3" spans="1:31" s="161" customFormat="1" ht="25.5" customHeight="1" thickBot="1">
      <c r="A3" s="164"/>
      <c r="B3" s="164"/>
      <c r="C3" s="165" t="s">
        <v>5</v>
      </c>
      <c r="D3" s="500" t="s">
        <v>46</v>
      </c>
      <c r="E3" s="500"/>
      <c r="F3" s="501"/>
      <c r="G3" s="502" t="s">
        <v>47</v>
      </c>
      <c r="H3" s="503"/>
      <c r="I3" s="503"/>
      <c r="J3" s="503"/>
      <c r="K3" s="503"/>
      <c r="L3" s="503"/>
      <c r="M3" s="503"/>
      <c r="N3" s="503"/>
      <c r="O3" s="503"/>
      <c r="P3" s="503"/>
      <c r="Q3" s="504"/>
      <c r="R3" s="166"/>
      <c r="S3" s="166"/>
      <c r="T3" s="166"/>
      <c r="U3" s="166"/>
      <c r="V3" s="166"/>
      <c r="W3" s="166"/>
      <c r="X3" s="166"/>
      <c r="Y3" s="166"/>
      <c r="AE3" s="163"/>
    </row>
    <row r="4" spans="1:31" ht="13.5" thickBot="1">
      <c r="A4" s="167"/>
      <c r="B4" s="168"/>
      <c r="H4" s="169"/>
      <c r="I4" s="169"/>
      <c r="J4" s="169"/>
      <c r="K4" s="169"/>
      <c r="L4" s="169"/>
      <c r="M4" s="169"/>
      <c r="N4" s="169"/>
      <c r="O4" s="169"/>
    </row>
    <row r="5" spans="1:31" s="170" customFormat="1" ht="15" customHeight="1">
      <c r="A5" s="486" t="s">
        <v>4</v>
      </c>
      <c r="B5" s="488" t="s">
        <v>4</v>
      </c>
      <c r="C5" s="490" t="s">
        <v>0</v>
      </c>
      <c r="D5" s="492" t="s">
        <v>1</v>
      </c>
      <c r="E5" s="490" t="s">
        <v>2</v>
      </c>
      <c r="F5" s="494" t="s">
        <v>39</v>
      </c>
      <c r="G5" s="494" t="s">
        <v>40</v>
      </c>
      <c r="H5" s="494" t="s">
        <v>36</v>
      </c>
      <c r="I5" s="507" t="s">
        <v>18</v>
      </c>
      <c r="J5" s="508"/>
      <c r="K5" s="509"/>
      <c r="L5" s="507" t="s">
        <v>19</v>
      </c>
      <c r="M5" s="508"/>
      <c r="N5" s="509"/>
      <c r="O5" s="494" t="s">
        <v>17</v>
      </c>
      <c r="P5" s="496" t="s">
        <v>266</v>
      </c>
      <c r="Q5" s="498" t="s">
        <v>3</v>
      </c>
    </row>
    <row r="6" spans="1:31" s="169" customFormat="1" ht="15" customHeight="1" thickBot="1">
      <c r="A6" s="487"/>
      <c r="B6" s="489"/>
      <c r="C6" s="491"/>
      <c r="D6" s="493"/>
      <c r="E6" s="506"/>
      <c r="F6" s="505"/>
      <c r="G6" s="495"/>
      <c r="H6" s="505"/>
      <c r="I6" s="171" t="s">
        <v>6</v>
      </c>
      <c r="J6" s="172" t="s">
        <v>7</v>
      </c>
      <c r="K6" s="173" t="s">
        <v>20</v>
      </c>
      <c r="L6" s="171" t="s">
        <v>6</v>
      </c>
      <c r="M6" s="172" t="s">
        <v>7</v>
      </c>
      <c r="N6" s="173" t="s">
        <v>20</v>
      </c>
      <c r="O6" s="495"/>
      <c r="P6" s="497"/>
      <c r="Q6" s="499"/>
      <c r="S6" s="155" t="s">
        <v>11</v>
      </c>
    </row>
    <row r="7" spans="1:31" s="178" customFormat="1">
      <c r="A7" s="174"/>
      <c r="B7" s="221">
        <v>801</v>
      </c>
      <c r="C7" s="222" t="s">
        <v>92</v>
      </c>
      <c r="D7" s="175" t="s">
        <v>35</v>
      </c>
      <c r="E7" s="176" t="s">
        <v>71</v>
      </c>
      <c r="F7" s="177">
        <v>0.42569444444444443</v>
      </c>
      <c r="G7" s="223"/>
      <c r="H7" s="224"/>
      <c r="I7" s="43">
        <v>1.3055555555555555E-3</v>
      </c>
      <c r="J7" s="44">
        <v>1.2939814814814815E-3</v>
      </c>
      <c r="K7" s="225"/>
      <c r="L7" s="43">
        <v>2.0543981481481485E-3</v>
      </c>
      <c r="M7" s="44">
        <v>2.0613425925925925E-3</v>
      </c>
      <c r="N7" s="223"/>
      <c r="O7" s="185"/>
      <c r="P7" s="226">
        <f t="shared" ref="P7:P12" si="0">IF(OR(H7&gt;TIME(0,30,0),O7&lt;&gt;""),"XXXXX",SUM(G7:N7))</f>
        <v>6.7152777777777783E-3</v>
      </c>
      <c r="Q7" s="227">
        <f t="shared" ref="Q7:Q12" si="1">IF(OR(H7&gt;TIME(0,30,0),O7&lt;&gt;""),"D",RANK(P7,$P$7:$P$31,40))</f>
        <v>1</v>
      </c>
    </row>
    <row r="8" spans="1:31" s="178" customFormat="1">
      <c r="A8" s="174">
        <v>121</v>
      </c>
      <c r="B8" s="228">
        <v>800</v>
      </c>
      <c r="C8" s="229" t="s">
        <v>140</v>
      </c>
      <c r="D8" s="180" t="s">
        <v>25</v>
      </c>
      <c r="E8" s="181" t="s">
        <v>71</v>
      </c>
      <c r="F8" s="182">
        <v>0.42569444444444443</v>
      </c>
      <c r="G8" s="223"/>
      <c r="H8" s="224"/>
      <c r="I8" s="43">
        <v>1.2951388888888889E-3</v>
      </c>
      <c r="J8" s="44">
        <v>1.2858796296296297E-3</v>
      </c>
      <c r="K8" s="225"/>
      <c r="L8" s="43">
        <v>1.9791666666666668E-3</v>
      </c>
      <c r="M8" s="44">
        <v>2.221064814814815E-3</v>
      </c>
      <c r="N8" s="223"/>
      <c r="O8" s="185"/>
      <c r="P8" s="226">
        <f t="shared" si="0"/>
        <v>6.7812500000000008E-3</v>
      </c>
      <c r="Q8" s="227">
        <f t="shared" si="1"/>
        <v>2</v>
      </c>
    </row>
    <row r="9" spans="1:31" s="178" customFormat="1">
      <c r="A9" s="183"/>
      <c r="B9" s="230">
        <v>808</v>
      </c>
      <c r="C9" s="231" t="s">
        <v>228</v>
      </c>
      <c r="D9" s="175" t="s">
        <v>25</v>
      </c>
      <c r="E9" s="232" t="s">
        <v>224</v>
      </c>
      <c r="F9" s="182">
        <v>0.4284722222222222</v>
      </c>
      <c r="G9" s="223"/>
      <c r="H9" s="224">
        <v>7.6388888888888886E-3</v>
      </c>
      <c r="I9" s="43">
        <v>1.2962962962962963E-3</v>
      </c>
      <c r="J9" s="44">
        <v>1.3171296296296297E-3</v>
      </c>
      <c r="K9" s="225"/>
      <c r="L9" s="43">
        <v>2.166666666666667E-3</v>
      </c>
      <c r="M9" s="44">
        <v>2.1006944444444445E-3</v>
      </c>
      <c r="N9" s="223"/>
      <c r="O9" s="185"/>
      <c r="P9" s="226">
        <f t="shared" si="0"/>
        <v>1.4519675925925927E-2</v>
      </c>
      <c r="Q9" s="227">
        <f t="shared" si="1"/>
        <v>3</v>
      </c>
    </row>
    <row r="10" spans="1:31" s="178" customFormat="1">
      <c r="A10" s="183"/>
      <c r="B10" s="233">
        <v>805</v>
      </c>
      <c r="C10" s="231" t="s">
        <v>187</v>
      </c>
      <c r="D10" s="234" t="s">
        <v>25</v>
      </c>
      <c r="E10" s="232" t="s">
        <v>188</v>
      </c>
      <c r="F10" s="235">
        <v>0.42708333333333331</v>
      </c>
      <c r="G10" s="223"/>
      <c r="H10" s="224">
        <v>1.0416666666666666E-2</v>
      </c>
      <c r="I10" s="43">
        <v>1.4756944444444444E-3</v>
      </c>
      <c r="J10" s="44">
        <v>1.4560185185185186E-3</v>
      </c>
      <c r="K10" s="225"/>
      <c r="L10" s="43">
        <v>2.3310185185185183E-3</v>
      </c>
      <c r="M10" s="44">
        <v>2.2789351851851855E-3</v>
      </c>
      <c r="N10" s="223"/>
      <c r="O10" s="185"/>
      <c r="P10" s="226">
        <f t="shared" si="0"/>
        <v>1.7958333333333333E-2</v>
      </c>
      <c r="Q10" s="227">
        <f t="shared" si="1"/>
        <v>4</v>
      </c>
    </row>
    <row r="11" spans="1:31" s="178" customFormat="1">
      <c r="A11" s="184"/>
      <c r="B11" s="236">
        <v>802</v>
      </c>
      <c r="C11" s="231" t="s">
        <v>93</v>
      </c>
      <c r="D11" s="234" t="s">
        <v>94</v>
      </c>
      <c r="E11" s="232" t="s">
        <v>95</v>
      </c>
      <c r="F11" s="237">
        <v>0.42638888888888887</v>
      </c>
      <c r="G11" s="238"/>
      <c r="H11" s="239"/>
      <c r="I11" s="206">
        <v>1.6284722222222221E-3</v>
      </c>
      <c r="J11" s="240"/>
      <c r="K11" s="241"/>
      <c r="L11" s="202"/>
      <c r="M11" s="202"/>
      <c r="N11" s="242"/>
      <c r="O11" s="34" t="s">
        <v>17</v>
      </c>
      <c r="P11" s="243" t="str">
        <f t="shared" si="0"/>
        <v>XXXXX</v>
      </c>
      <c r="Q11" s="244" t="str">
        <f t="shared" si="1"/>
        <v>D</v>
      </c>
      <c r="S11" s="178" t="s">
        <v>16</v>
      </c>
      <c r="T11" s="178" t="s">
        <v>35</v>
      </c>
    </row>
    <row r="12" spans="1:31" s="178" customFormat="1" ht="13.5" thickBot="1">
      <c r="A12" s="184"/>
      <c r="B12" s="245">
        <v>809</v>
      </c>
      <c r="C12" s="201" t="s">
        <v>229</v>
      </c>
      <c r="D12" s="200" t="s">
        <v>254</v>
      </c>
      <c r="E12" s="201" t="s">
        <v>89</v>
      </c>
      <c r="F12" s="246">
        <v>0.4291666666666667</v>
      </c>
      <c r="G12" s="247"/>
      <c r="H12" s="248"/>
      <c r="I12" s="353">
        <v>1.6053240740740741E-3</v>
      </c>
      <c r="J12" s="354"/>
      <c r="K12" s="249"/>
      <c r="L12" s="217">
        <v>2.6550925925925926E-3</v>
      </c>
      <c r="M12" s="217"/>
      <c r="N12" s="250"/>
      <c r="O12" s="218" t="s">
        <v>17</v>
      </c>
      <c r="P12" s="251" t="str">
        <f t="shared" si="0"/>
        <v>XXXXX</v>
      </c>
      <c r="Q12" s="252" t="str">
        <f t="shared" si="1"/>
        <v>D</v>
      </c>
      <c r="T12" s="178" t="s">
        <v>25</v>
      </c>
    </row>
    <row r="13" spans="1:31" s="178" customFormat="1">
      <c r="A13" s="184"/>
      <c r="B13" s="186"/>
      <c r="C13" s="179"/>
      <c r="D13" s="186"/>
      <c r="E13" s="186"/>
      <c r="F13" s="186"/>
      <c r="G13" s="187"/>
      <c r="H13" s="188"/>
      <c r="I13" s="187"/>
      <c r="J13" s="187"/>
      <c r="K13" s="187"/>
      <c r="L13" s="187"/>
      <c r="M13" s="187"/>
      <c r="N13" s="187"/>
      <c r="O13" s="189"/>
      <c r="P13" s="190"/>
      <c r="Q13" s="191"/>
    </row>
    <row r="14" spans="1:31" s="178" customFormat="1">
      <c r="A14" s="184"/>
      <c r="B14" s="192"/>
      <c r="C14" s="186"/>
      <c r="D14" s="193"/>
      <c r="E14" s="194"/>
      <c r="F14" s="195"/>
      <c r="G14" s="187"/>
      <c r="H14" s="188"/>
      <c r="I14" s="187"/>
      <c r="J14" s="187"/>
      <c r="K14" s="187"/>
      <c r="L14" s="187"/>
      <c r="M14" s="187"/>
      <c r="N14" s="187"/>
      <c r="O14" s="186"/>
      <c r="P14" s="190"/>
      <c r="Q14" s="191"/>
    </row>
    <row r="15" spans="1:31" s="178" customFormat="1">
      <c r="A15" s="184"/>
      <c r="B15" s="192"/>
      <c r="C15" s="179"/>
      <c r="D15" s="196"/>
      <c r="E15" s="197"/>
      <c r="F15" s="195"/>
      <c r="G15" s="187"/>
      <c r="H15" s="188"/>
      <c r="I15" s="187"/>
      <c r="J15" s="187"/>
      <c r="K15" s="187"/>
      <c r="L15" s="187"/>
      <c r="M15" s="187"/>
      <c r="N15" s="187"/>
      <c r="O15" s="186"/>
      <c r="P15" s="190"/>
      <c r="Q15" s="191"/>
    </row>
    <row r="16" spans="1:31" s="178" customFormat="1">
      <c r="A16" s="184"/>
      <c r="B16" s="192"/>
      <c r="C16" s="179"/>
      <c r="D16" s="196"/>
      <c r="E16" s="197"/>
      <c r="F16" s="195"/>
      <c r="G16" s="187"/>
      <c r="H16" s="188"/>
      <c r="I16" s="187"/>
      <c r="J16" s="187"/>
      <c r="K16" s="187"/>
      <c r="L16" s="187"/>
      <c r="M16" s="187"/>
      <c r="N16" s="187"/>
      <c r="O16" s="186"/>
      <c r="P16" s="190"/>
      <c r="Q16" s="191"/>
    </row>
    <row r="17" spans="1:17" s="178" customFormat="1">
      <c r="A17" s="184"/>
      <c r="B17" s="192"/>
      <c r="C17" s="179"/>
      <c r="D17" s="196"/>
      <c r="E17" s="197"/>
      <c r="F17" s="195"/>
      <c r="G17" s="187"/>
      <c r="H17" s="188"/>
      <c r="I17" s="187"/>
      <c r="J17" s="187"/>
      <c r="K17" s="187"/>
      <c r="L17" s="187"/>
      <c r="M17" s="187"/>
      <c r="N17" s="187"/>
      <c r="O17" s="186"/>
      <c r="P17" s="190"/>
      <c r="Q17" s="191"/>
    </row>
    <row r="18" spans="1:17" s="178" customFormat="1">
      <c r="A18" s="184"/>
      <c r="B18" s="192"/>
      <c r="C18" s="179"/>
      <c r="D18" s="196"/>
      <c r="E18" s="197"/>
      <c r="F18" s="195"/>
      <c r="G18" s="187"/>
      <c r="H18" s="188"/>
      <c r="I18" s="187"/>
      <c r="J18" s="187"/>
      <c r="K18" s="187"/>
      <c r="L18" s="187"/>
      <c r="M18" s="187"/>
      <c r="N18" s="187"/>
      <c r="O18" s="186"/>
      <c r="P18" s="190"/>
      <c r="Q18" s="191"/>
    </row>
    <row r="19" spans="1:17" s="178" customFormat="1">
      <c r="A19" s="184"/>
      <c r="B19" s="192"/>
      <c r="C19" s="179"/>
      <c r="D19" s="196"/>
      <c r="E19" s="197"/>
      <c r="F19" s="195"/>
      <c r="G19" s="187"/>
      <c r="H19" s="188"/>
      <c r="I19" s="187"/>
      <c r="J19" s="187"/>
      <c r="K19" s="187"/>
      <c r="L19" s="187"/>
      <c r="M19" s="187"/>
      <c r="N19" s="187"/>
      <c r="O19" s="189"/>
      <c r="P19" s="190"/>
      <c r="Q19" s="191"/>
    </row>
    <row r="20" spans="1:17" s="178" customFormat="1">
      <c r="A20" s="184"/>
      <c r="B20" s="192"/>
      <c r="C20" s="179"/>
      <c r="D20" s="196"/>
      <c r="E20" s="197"/>
      <c r="F20" s="198"/>
      <c r="G20" s="187"/>
      <c r="H20" s="188"/>
      <c r="I20" s="187"/>
      <c r="J20" s="187"/>
      <c r="K20" s="187"/>
      <c r="L20" s="187"/>
      <c r="M20" s="187"/>
      <c r="N20" s="187"/>
      <c r="O20" s="189"/>
      <c r="P20" s="190"/>
      <c r="Q20" s="191"/>
    </row>
    <row r="21" spans="1:17" s="178" customFormat="1">
      <c r="A21" s="184"/>
      <c r="B21" s="192"/>
      <c r="C21" s="179"/>
      <c r="D21" s="196"/>
      <c r="E21" s="197"/>
      <c r="F21" s="198"/>
      <c r="G21" s="187"/>
      <c r="H21" s="188"/>
      <c r="I21" s="187"/>
      <c r="J21" s="187"/>
      <c r="K21" s="187"/>
      <c r="L21" s="187"/>
      <c r="M21" s="187"/>
      <c r="N21" s="187"/>
      <c r="O21" s="189"/>
      <c r="P21" s="190"/>
      <c r="Q21" s="191"/>
    </row>
    <row r="22" spans="1:17" s="178" customFormat="1">
      <c r="A22" s="184"/>
      <c r="B22" s="192"/>
      <c r="C22" s="179"/>
      <c r="D22" s="196"/>
      <c r="E22" s="197"/>
      <c r="F22" s="199"/>
      <c r="G22" s="187"/>
      <c r="H22" s="188"/>
      <c r="I22" s="187"/>
      <c r="J22" s="187"/>
      <c r="K22" s="187"/>
      <c r="L22" s="187"/>
      <c r="M22" s="187"/>
      <c r="N22" s="187"/>
      <c r="O22" s="189"/>
      <c r="P22" s="190"/>
      <c r="Q22" s="191"/>
    </row>
    <row r="23" spans="1:17" s="178" customFormat="1">
      <c r="A23" s="184"/>
      <c r="B23" s="192"/>
      <c r="C23" s="179"/>
      <c r="D23" s="196"/>
      <c r="E23" s="197"/>
      <c r="F23" s="199"/>
      <c r="G23" s="187"/>
      <c r="H23" s="188"/>
      <c r="I23" s="187"/>
      <c r="J23" s="187"/>
      <c r="K23" s="187"/>
      <c r="L23" s="187"/>
      <c r="M23" s="187"/>
      <c r="N23" s="187"/>
      <c r="O23" s="189"/>
      <c r="P23" s="190"/>
      <c r="Q23" s="191"/>
    </row>
    <row r="24" spans="1:17" s="178" customFormat="1">
      <c r="A24" s="184"/>
      <c r="B24" s="192"/>
      <c r="C24" s="179"/>
      <c r="D24" s="196"/>
      <c r="E24" s="197"/>
      <c r="F24" s="199"/>
      <c r="G24" s="187"/>
      <c r="H24" s="188"/>
      <c r="I24" s="187"/>
      <c r="J24" s="187"/>
      <c r="K24" s="187"/>
      <c r="L24" s="187"/>
      <c r="M24" s="187"/>
      <c r="N24" s="187"/>
      <c r="O24" s="189"/>
      <c r="P24" s="190"/>
      <c r="Q24" s="191"/>
    </row>
    <row r="25" spans="1:17" s="178" customFormat="1">
      <c r="A25" s="184"/>
      <c r="B25" s="192"/>
      <c r="C25" s="179"/>
      <c r="D25" s="196"/>
      <c r="E25" s="197"/>
      <c r="F25" s="199"/>
      <c r="G25" s="187"/>
      <c r="H25" s="188"/>
      <c r="I25" s="187"/>
      <c r="J25" s="187"/>
      <c r="K25" s="187"/>
      <c r="L25" s="187"/>
      <c r="M25" s="187"/>
      <c r="N25" s="187"/>
      <c r="O25" s="189"/>
      <c r="P25" s="190"/>
      <c r="Q25" s="191"/>
    </row>
    <row r="26" spans="1:17" s="178" customFormat="1">
      <c r="A26" s="184"/>
      <c r="B26" s="192"/>
      <c r="C26" s="179"/>
      <c r="D26" s="196"/>
      <c r="E26" s="197"/>
      <c r="F26" s="199"/>
      <c r="G26" s="187"/>
      <c r="H26" s="188"/>
      <c r="I26" s="187"/>
      <c r="J26" s="187"/>
      <c r="K26" s="187"/>
      <c r="L26" s="187"/>
      <c r="M26" s="187"/>
      <c r="N26" s="187"/>
      <c r="O26" s="189"/>
      <c r="P26" s="190"/>
      <c r="Q26" s="191"/>
    </row>
    <row r="27" spans="1:17" s="178" customFormat="1">
      <c r="A27" s="184"/>
      <c r="B27" s="192"/>
      <c r="C27" s="179"/>
      <c r="D27" s="196"/>
      <c r="E27" s="197"/>
      <c r="F27" s="199"/>
      <c r="G27" s="187"/>
      <c r="H27" s="188"/>
      <c r="I27" s="187"/>
      <c r="J27" s="187"/>
      <c r="K27" s="187"/>
      <c r="L27" s="187"/>
      <c r="M27" s="187"/>
      <c r="N27" s="187"/>
      <c r="O27" s="189"/>
      <c r="P27" s="190"/>
      <c r="Q27" s="191"/>
    </row>
    <row r="28" spans="1:17">
      <c r="B28" s="192"/>
      <c r="C28" s="179"/>
      <c r="D28" s="196"/>
      <c r="E28" s="197"/>
      <c r="F28" s="199"/>
      <c r="G28" s="187"/>
      <c r="H28" s="188"/>
      <c r="I28" s="187"/>
      <c r="J28" s="187"/>
      <c r="K28" s="187"/>
      <c r="L28" s="187"/>
      <c r="M28" s="187"/>
      <c r="N28" s="187"/>
      <c r="O28" s="189"/>
      <c r="P28" s="190"/>
      <c r="Q28" s="191"/>
    </row>
    <row r="29" spans="1:17">
      <c r="B29" s="192"/>
      <c r="C29" s="179"/>
      <c r="D29" s="196"/>
      <c r="E29" s="197"/>
      <c r="F29" s="199"/>
      <c r="G29" s="187"/>
      <c r="H29" s="188"/>
      <c r="I29" s="187"/>
      <c r="J29" s="187"/>
      <c r="K29" s="187"/>
      <c r="L29" s="187"/>
      <c r="M29" s="187"/>
      <c r="N29" s="187"/>
      <c r="O29" s="189"/>
      <c r="P29" s="190"/>
      <c r="Q29" s="191"/>
    </row>
    <row r="30" spans="1:17">
      <c r="B30" s="192"/>
      <c r="C30" s="179"/>
      <c r="D30" s="196"/>
      <c r="E30" s="197"/>
      <c r="F30" s="199"/>
      <c r="G30" s="187"/>
      <c r="H30" s="188"/>
      <c r="I30" s="187"/>
      <c r="J30" s="187"/>
      <c r="K30" s="187"/>
      <c r="L30" s="187"/>
      <c r="M30" s="187"/>
      <c r="N30" s="187"/>
      <c r="O30" s="189"/>
      <c r="P30" s="190"/>
      <c r="Q30" s="191"/>
    </row>
    <row r="31" spans="1:17">
      <c r="B31" s="186"/>
      <c r="C31" s="179"/>
      <c r="D31" s="196"/>
      <c r="E31" s="197"/>
      <c r="F31" s="199"/>
      <c r="G31" s="187"/>
      <c r="H31" s="188"/>
      <c r="I31" s="187"/>
      <c r="J31" s="187"/>
      <c r="K31" s="187"/>
      <c r="L31" s="187"/>
      <c r="M31" s="187"/>
      <c r="N31" s="187"/>
      <c r="O31" s="189"/>
      <c r="P31" s="190"/>
      <c r="Q31" s="191"/>
    </row>
    <row r="32" spans="1:17">
      <c r="C32" s="179"/>
    </row>
  </sheetData>
  <dataConsolidate/>
  <mergeCells count="15"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A5:A6"/>
    <mergeCell ref="B5:B6"/>
    <mergeCell ref="C5:C6"/>
    <mergeCell ref="D5:D6"/>
    <mergeCell ref="O5:O6"/>
    <mergeCell ref="P5:P6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17:D31 D14:D15">
      <formula1>$S$10:$S$20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:D11">
      <formula1>$S$9:$S$17</formula1>
    </dataValidation>
    <dataValidation type="time" errorStyle="warning" allowBlank="1" showInputMessage="1" showErrorMessage="1" errorTitle="Chybné zadání" error="Zadej čas ve tvaru mm:ss,0 !!!" sqref="G7:N31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9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L17" sqref="L17"/>
    </sheetView>
  </sheetViews>
  <sheetFormatPr defaultRowHeight="12.75"/>
  <cols>
    <col min="1" max="1" width="5.42578125" hidden="1" customWidth="1"/>
    <col min="2" max="2" width="5.42578125" style="25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>
      <c r="D1" s="10">
        <v>43008</v>
      </c>
      <c r="E1" s="45"/>
      <c r="F1" s="45"/>
      <c r="G1" s="11"/>
      <c r="P1" s="4"/>
    </row>
    <row r="2" spans="1:31" ht="13.5" thickBot="1">
      <c r="R2" s="12"/>
    </row>
    <row r="3" spans="1:31" s="3" customFormat="1" ht="25.5" customHeight="1" thickBot="1">
      <c r="A3" s="9"/>
      <c r="B3" s="9"/>
      <c r="C3" s="27" t="s">
        <v>5</v>
      </c>
      <c r="D3" s="512" t="s">
        <v>43</v>
      </c>
      <c r="E3" s="512"/>
      <c r="F3" s="512"/>
      <c r="G3" s="513" t="s">
        <v>38</v>
      </c>
      <c r="H3" s="514"/>
      <c r="I3" s="514"/>
      <c r="J3" s="514"/>
      <c r="K3" s="514"/>
      <c r="L3" s="514"/>
      <c r="M3" s="514"/>
      <c r="N3" s="514"/>
      <c r="O3" s="514"/>
      <c r="P3" s="514"/>
      <c r="Q3" s="515"/>
      <c r="R3" s="13"/>
      <c r="S3" s="13"/>
      <c r="T3" s="13"/>
      <c r="U3" s="13"/>
      <c r="V3" s="13"/>
      <c r="W3" s="13"/>
      <c r="X3" s="13"/>
      <c r="Y3" s="13"/>
      <c r="AE3" s="12"/>
    </row>
    <row r="4" spans="1:31" ht="13.5" thickBot="1">
      <c r="A4" s="15"/>
      <c r="B4" s="26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>
      <c r="A5" s="524" t="s">
        <v>4</v>
      </c>
      <c r="B5" s="526" t="s">
        <v>4</v>
      </c>
      <c r="C5" s="519" t="s">
        <v>0</v>
      </c>
      <c r="D5" s="529" t="s">
        <v>1</v>
      </c>
      <c r="E5" s="519" t="s">
        <v>2</v>
      </c>
      <c r="F5" s="516" t="s">
        <v>39</v>
      </c>
      <c r="G5" s="516" t="s">
        <v>40</v>
      </c>
      <c r="H5" s="516" t="s">
        <v>36</v>
      </c>
      <c r="I5" s="521" t="s">
        <v>18</v>
      </c>
      <c r="J5" s="522"/>
      <c r="K5" s="523"/>
      <c r="L5" s="521" t="s">
        <v>19</v>
      </c>
      <c r="M5" s="522"/>
      <c r="N5" s="523"/>
      <c r="O5" s="516" t="s">
        <v>17</v>
      </c>
      <c r="P5" s="531" t="s">
        <v>266</v>
      </c>
      <c r="Q5" s="510" t="s">
        <v>3</v>
      </c>
    </row>
    <row r="6" spans="1:31" s="5" customFormat="1" ht="15" customHeight="1" thickBot="1">
      <c r="A6" s="525"/>
      <c r="B6" s="527"/>
      <c r="C6" s="528"/>
      <c r="D6" s="530"/>
      <c r="E6" s="520"/>
      <c r="F6" s="518"/>
      <c r="G6" s="517"/>
      <c r="H6" s="51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17"/>
      <c r="P6" s="532"/>
      <c r="Q6" s="511"/>
      <c r="S6" t="s">
        <v>11</v>
      </c>
    </row>
    <row r="7" spans="1:31" s="14" customFormat="1">
      <c r="A7" s="29"/>
      <c r="B7" s="253">
        <v>708</v>
      </c>
      <c r="C7" s="139" t="s">
        <v>260</v>
      </c>
      <c r="D7" s="81" t="s">
        <v>91</v>
      </c>
      <c r="E7" s="54" t="s">
        <v>58</v>
      </c>
      <c r="F7" s="432">
        <v>0.4284722222222222</v>
      </c>
      <c r="G7" s="254"/>
      <c r="H7" s="37"/>
      <c r="I7" s="43">
        <v>1.1504629629629629E-3</v>
      </c>
      <c r="J7" s="44">
        <v>1.158564814814815E-3</v>
      </c>
      <c r="K7" s="255"/>
      <c r="L7" s="43">
        <v>1.8136574074074077E-3</v>
      </c>
      <c r="M7" s="44">
        <v>1.7430555555555552E-3</v>
      </c>
      <c r="N7" s="256"/>
      <c r="O7" s="34"/>
      <c r="P7" s="257">
        <f t="shared" ref="P7:P14" si="0">IF(OR(H7&gt;TIME(0,30,0),O7&lt;&gt;""),"XXXXX",SUM(G7:N7))</f>
        <v>5.8657407407407408E-3</v>
      </c>
      <c r="Q7" s="258">
        <f t="shared" ref="Q7:Q14" si="1">IF(OR(H7&gt;TIME(0,30,0),O7&lt;&gt;""),"D",RANK(P7,$P$7:$P$19,40))</f>
        <v>1</v>
      </c>
    </row>
    <row r="8" spans="1:31" s="14" customFormat="1">
      <c r="A8" s="29">
        <v>121</v>
      </c>
      <c r="B8" s="259">
        <v>701</v>
      </c>
      <c r="C8" s="139" t="s">
        <v>87</v>
      </c>
      <c r="D8" s="56" t="s">
        <v>88</v>
      </c>
      <c r="E8" s="54" t="s">
        <v>86</v>
      </c>
      <c r="F8" s="133">
        <v>0.42986111111111108</v>
      </c>
      <c r="G8" s="260"/>
      <c r="H8" s="37"/>
      <c r="I8" s="43">
        <v>1.1851851851851852E-3</v>
      </c>
      <c r="J8" s="44">
        <v>1.2037037037037038E-3</v>
      </c>
      <c r="K8" s="255"/>
      <c r="L8" s="43">
        <v>1.9212962962962962E-3</v>
      </c>
      <c r="M8" s="44">
        <v>1.8391203703703703E-3</v>
      </c>
      <c r="N8" s="256"/>
      <c r="O8" s="34"/>
      <c r="P8" s="257">
        <f t="shared" si="0"/>
        <v>6.1493055555555554E-3</v>
      </c>
      <c r="Q8" s="258">
        <f t="shared" si="1"/>
        <v>2</v>
      </c>
    </row>
    <row r="9" spans="1:31" s="14" customFormat="1">
      <c r="A9" s="24"/>
      <c r="B9" s="259">
        <v>702</v>
      </c>
      <c r="C9" s="145" t="s">
        <v>90</v>
      </c>
      <c r="D9" s="56" t="s">
        <v>25</v>
      </c>
      <c r="E9" s="54" t="s">
        <v>86</v>
      </c>
      <c r="F9" s="62">
        <v>0.4291666666666667</v>
      </c>
      <c r="G9" s="256"/>
      <c r="H9" s="37"/>
      <c r="I9" s="43">
        <v>1.2037037037037038E-3</v>
      </c>
      <c r="J9" s="44">
        <v>1.1886574074074074E-3</v>
      </c>
      <c r="K9" s="255"/>
      <c r="L9" s="43">
        <v>1.9189814814814814E-3</v>
      </c>
      <c r="M9" s="44">
        <v>1.8726851851851853E-3</v>
      </c>
      <c r="N9" s="256"/>
      <c r="O9" s="34"/>
      <c r="P9" s="257">
        <f t="shared" si="0"/>
        <v>6.1840277777777779E-3</v>
      </c>
      <c r="Q9" s="258">
        <f t="shared" si="1"/>
        <v>3</v>
      </c>
    </row>
    <row r="10" spans="1:31" s="14" customFormat="1">
      <c r="A10" s="30"/>
      <c r="B10" s="261">
        <v>704</v>
      </c>
      <c r="C10" s="145" t="s">
        <v>149</v>
      </c>
      <c r="D10" s="57" t="s">
        <v>91</v>
      </c>
      <c r="E10" s="69" t="s">
        <v>176</v>
      </c>
      <c r="F10" s="62">
        <v>0.43055555555555558</v>
      </c>
      <c r="G10" s="256"/>
      <c r="H10" s="37"/>
      <c r="I10" s="43">
        <v>1.224537037037037E-3</v>
      </c>
      <c r="J10" s="44">
        <v>1.2141203703703704E-3</v>
      </c>
      <c r="K10" s="255"/>
      <c r="L10" s="43">
        <v>2.0370370370370373E-3</v>
      </c>
      <c r="M10" s="44">
        <v>1.9178240740740742E-3</v>
      </c>
      <c r="N10" s="256"/>
      <c r="O10" s="34"/>
      <c r="P10" s="262">
        <f t="shared" si="0"/>
        <v>6.3935185185185197E-3</v>
      </c>
      <c r="Q10" s="258">
        <f t="shared" si="1"/>
        <v>4</v>
      </c>
      <c r="S10" s="14" t="s">
        <v>14</v>
      </c>
      <c r="T10" s="14" t="s">
        <v>26</v>
      </c>
    </row>
    <row r="11" spans="1:31" s="14" customFormat="1">
      <c r="A11" s="30"/>
      <c r="B11" s="263">
        <v>700</v>
      </c>
      <c r="C11" s="145" t="s">
        <v>85</v>
      </c>
      <c r="D11" s="57" t="s">
        <v>25</v>
      </c>
      <c r="E11" s="58" t="s">
        <v>86</v>
      </c>
      <c r="F11" s="296">
        <v>0.42986111111111108</v>
      </c>
      <c r="G11" s="256"/>
      <c r="H11" s="37"/>
      <c r="I11" s="43">
        <v>1.2256944444444444E-3</v>
      </c>
      <c r="J11" s="44">
        <v>1.267361111111111E-3</v>
      </c>
      <c r="K11" s="255"/>
      <c r="L11" s="43">
        <v>1.9965277777777781E-3</v>
      </c>
      <c r="M11" s="44">
        <v>1.9837962962962964E-3</v>
      </c>
      <c r="N11" s="256"/>
      <c r="O11" s="34"/>
      <c r="P11" s="257">
        <f t="shared" si="0"/>
        <v>6.4733796296296293E-3</v>
      </c>
      <c r="Q11" s="258">
        <f t="shared" si="1"/>
        <v>5</v>
      </c>
      <c r="S11" s="14" t="s">
        <v>16</v>
      </c>
      <c r="T11" s="14" t="s">
        <v>35</v>
      </c>
    </row>
    <row r="12" spans="1:31" s="14" customFormat="1">
      <c r="A12" s="30"/>
      <c r="B12" s="263">
        <v>706</v>
      </c>
      <c r="C12" s="139" t="s">
        <v>189</v>
      </c>
      <c r="D12" s="56" t="s">
        <v>25</v>
      </c>
      <c r="E12" s="54" t="s">
        <v>188</v>
      </c>
      <c r="F12" s="62">
        <v>0.43124999999999997</v>
      </c>
      <c r="G12" s="256"/>
      <c r="H12" s="37"/>
      <c r="I12" s="43">
        <v>1.4050925925925925E-3</v>
      </c>
      <c r="J12" s="44">
        <v>1.3263888888888891E-3</v>
      </c>
      <c r="K12" s="255"/>
      <c r="L12" s="43">
        <v>2.0185185185185184E-3</v>
      </c>
      <c r="M12" s="44">
        <v>2.1365740740740742E-3</v>
      </c>
      <c r="N12" s="256"/>
      <c r="O12" s="34"/>
      <c r="P12" s="257">
        <f t="shared" si="0"/>
        <v>6.8865740740740745E-3</v>
      </c>
      <c r="Q12" s="258">
        <f t="shared" si="1"/>
        <v>6</v>
      </c>
      <c r="T12" s="14" t="s">
        <v>25</v>
      </c>
    </row>
    <row r="13" spans="1:31" s="14" customFormat="1">
      <c r="A13" s="31"/>
      <c r="B13" s="264">
        <v>707</v>
      </c>
      <c r="C13" s="140" t="s">
        <v>126</v>
      </c>
      <c r="D13" s="72" t="s">
        <v>25</v>
      </c>
      <c r="E13" s="73" t="s">
        <v>71</v>
      </c>
      <c r="F13" s="74">
        <v>0.43124999999999997</v>
      </c>
      <c r="G13" s="265"/>
      <c r="H13" s="266"/>
      <c r="I13" s="267">
        <v>1.3865740740740739E-3</v>
      </c>
      <c r="J13" s="268">
        <v>1.3715277777777779E-3</v>
      </c>
      <c r="K13" s="269"/>
      <c r="L13" s="267">
        <v>2.1550925925925926E-3</v>
      </c>
      <c r="M13" s="268">
        <v>2.0682870370370373E-3</v>
      </c>
      <c r="N13" s="265"/>
      <c r="O13" s="270"/>
      <c r="P13" s="271">
        <f t="shared" si="0"/>
        <v>6.9814814814814809E-3</v>
      </c>
      <c r="Q13" s="272">
        <f t="shared" si="1"/>
        <v>7</v>
      </c>
      <c r="T13" s="14" t="s">
        <v>21</v>
      </c>
    </row>
    <row r="14" spans="1:31" s="14" customFormat="1" ht="13.5" thickBot="1">
      <c r="A14" s="30"/>
      <c r="B14" s="273">
        <v>705</v>
      </c>
      <c r="C14" s="430" t="s">
        <v>177</v>
      </c>
      <c r="D14" s="431" t="s">
        <v>25</v>
      </c>
      <c r="E14" s="274" t="s">
        <v>86</v>
      </c>
      <c r="F14" s="275">
        <v>0.43055555555555558</v>
      </c>
      <c r="G14" s="276"/>
      <c r="H14" s="277"/>
      <c r="I14" s="216">
        <v>1.5601851851851851E-3</v>
      </c>
      <c r="J14" s="217">
        <v>1.4548611111111114E-3</v>
      </c>
      <c r="K14" s="278"/>
      <c r="L14" s="216">
        <v>2.236111111111111E-3</v>
      </c>
      <c r="M14" s="217">
        <v>2.0682870370370373E-3</v>
      </c>
      <c r="N14" s="276"/>
      <c r="O14" s="218"/>
      <c r="P14" s="279">
        <f t="shared" si="0"/>
        <v>7.3194444444444444E-3</v>
      </c>
      <c r="Q14" s="280">
        <f t="shared" si="1"/>
        <v>8</v>
      </c>
    </row>
    <row r="15" spans="1:31" s="14" customFormat="1">
      <c r="A15" s="30"/>
      <c r="B15" s="121"/>
      <c r="C15" s="22"/>
      <c r="D15" s="22"/>
      <c r="E15" s="22"/>
      <c r="F15" s="22"/>
      <c r="G15" s="21"/>
      <c r="H15" s="93"/>
      <c r="I15" s="21"/>
      <c r="J15" s="21"/>
      <c r="K15" s="21"/>
      <c r="L15" s="21"/>
      <c r="M15" s="21"/>
      <c r="N15" s="21"/>
      <c r="O15" s="55"/>
      <c r="P15" s="88"/>
      <c r="Q15" s="89"/>
    </row>
    <row r="16" spans="1:31" s="14" customFormat="1">
      <c r="A16" s="30"/>
      <c r="B16" s="121"/>
      <c r="C16" s="22"/>
      <c r="D16" s="22"/>
      <c r="E16" s="22"/>
      <c r="F16" s="22"/>
      <c r="G16" s="21"/>
      <c r="H16" s="93"/>
      <c r="I16" s="21"/>
      <c r="J16" s="21"/>
      <c r="K16" s="21"/>
      <c r="L16" s="21"/>
      <c r="M16" s="21"/>
      <c r="N16" s="21"/>
      <c r="O16" s="55"/>
      <c r="P16" s="88"/>
      <c r="Q16" s="89"/>
    </row>
    <row r="17" spans="1:17" s="14" customFormat="1">
      <c r="A17" s="30"/>
      <c r="B17" s="121"/>
      <c r="C17" s="48"/>
      <c r="D17" s="119"/>
      <c r="E17" s="122"/>
      <c r="F17" s="96"/>
      <c r="G17" s="21"/>
      <c r="H17" s="93"/>
      <c r="I17" s="21"/>
      <c r="J17" s="21"/>
      <c r="K17" s="21"/>
      <c r="L17" s="21"/>
      <c r="M17" s="21"/>
      <c r="N17" s="21"/>
      <c r="O17" s="55"/>
      <c r="P17" s="88"/>
      <c r="Q17" s="89"/>
    </row>
    <row r="18" spans="1:17" s="14" customFormat="1">
      <c r="A18" s="30"/>
      <c r="B18" s="121"/>
      <c r="C18" s="48"/>
      <c r="D18" s="119"/>
      <c r="E18" s="122"/>
      <c r="F18" s="96"/>
      <c r="G18" s="21"/>
      <c r="H18" s="93"/>
      <c r="I18" s="21"/>
      <c r="J18" s="21"/>
      <c r="K18" s="21"/>
      <c r="L18" s="21"/>
      <c r="M18" s="21"/>
      <c r="N18" s="21"/>
      <c r="O18" s="55"/>
      <c r="P18" s="88"/>
      <c r="Q18" s="89"/>
    </row>
    <row r="19" spans="1:17" s="14" customFormat="1">
      <c r="A19" s="30"/>
      <c r="B19" s="22"/>
      <c r="C19" s="48"/>
      <c r="D19" s="119"/>
      <c r="E19" s="122"/>
      <c r="F19" s="96"/>
      <c r="G19" s="21"/>
      <c r="H19" s="93"/>
      <c r="I19" s="21"/>
      <c r="J19" s="21"/>
      <c r="K19" s="21"/>
      <c r="L19" s="21"/>
      <c r="M19" s="21"/>
      <c r="N19" s="21"/>
      <c r="O19" s="55"/>
      <c r="P19" s="88"/>
      <c r="Q19" s="89"/>
    </row>
  </sheetData>
  <dataConsolidate/>
  <mergeCells count="15">
    <mergeCell ref="A5:A6"/>
    <mergeCell ref="B5:B6"/>
    <mergeCell ref="C5:C6"/>
    <mergeCell ref="D5:D6"/>
    <mergeCell ref="O5:O6"/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</mergeCells>
  <phoneticPr fontId="0" type="noConversion"/>
  <dataValidations count="3">
    <dataValidation type="list" errorStyle="warning" allowBlank="1" showInputMessage="1" showErrorMessage="1" errorTitle="Chybné zadání" error="Vyber ze seznamu značku motocyklu. V případě, že se značka v seznamu nenachází kontaktujte autora programu." sqref="D17:D19 D14">
      <formula1>$S$9:$S$13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0:D13 D8">
      <formula1>$S$9:$S$14</formula1>
    </dataValidation>
    <dataValidation type="time" errorStyle="warning" allowBlank="1" showInputMessage="1" showErrorMessage="1" errorTitle="Chybné zadání" error="Zadej čas ve tvaru mm:ss,0 !!!" sqref="G7:N19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9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U10" sqref="U10"/>
    </sheetView>
  </sheetViews>
  <sheetFormatPr defaultRowHeight="12.75"/>
  <cols>
    <col min="1" max="1" width="5.42578125" hidden="1" customWidth="1"/>
    <col min="2" max="2" width="5.42578125" style="25" customWidth="1"/>
    <col min="3" max="3" width="24.42578125" customWidth="1"/>
    <col min="4" max="4" width="13.28515625" customWidth="1"/>
    <col min="5" max="5" width="7.28515625" style="25" customWidth="1"/>
    <col min="6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>
      <c r="D1" s="10">
        <v>43008</v>
      </c>
      <c r="E1" s="47"/>
      <c r="F1" s="45"/>
      <c r="G1" s="11"/>
      <c r="P1" s="4"/>
    </row>
    <row r="2" spans="1:31" ht="13.5" thickBot="1">
      <c r="R2" s="12"/>
    </row>
    <row r="3" spans="1:31" s="3" customFormat="1" ht="25.5" customHeight="1" thickBot="1">
      <c r="A3" s="9"/>
      <c r="B3" s="9"/>
      <c r="C3" s="27" t="s">
        <v>5</v>
      </c>
      <c r="D3" s="512" t="s">
        <v>34</v>
      </c>
      <c r="E3" s="512"/>
      <c r="F3" s="533"/>
      <c r="G3" s="513" t="s">
        <v>44</v>
      </c>
      <c r="H3" s="514"/>
      <c r="I3" s="514"/>
      <c r="J3" s="514"/>
      <c r="K3" s="514"/>
      <c r="L3" s="514"/>
      <c r="M3" s="514"/>
      <c r="N3" s="514"/>
      <c r="O3" s="514"/>
      <c r="P3" s="514"/>
      <c r="Q3" s="515"/>
      <c r="R3" s="13"/>
      <c r="S3" s="13"/>
      <c r="T3" s="13"/>
      <c r="U3" s="13"/>
      <c r="V3" s="13"/>
      <c r="W3" s="13"/>
      <c r="X3" s="13"/>
      <c r="Y3" s="13"/>
      <c r="AE3" s="12"/>
    </row>
    <row r="4" spans="1:31" ht="13.5" thickBot="1">
      <c r="A4" s="15"/>
      <c r="B4" s="26"/>
      <c r="H4" s="5"/>
      <c r="I4" s="5"/>
      <c r="J4" s="5"/>
      <c r="K4" s="5"/>
      <c r="L4" s="5"/>
      <c r="M4" s="5"/>
      <c r="N4" s="5"/>
      <c r="O4" s="5"/>
    </row>
    <row r="5" spans="1:31" s="2" customFormat="1" ht="15" customHeight="1">
      <c r="A5" s="524" t="s">
        <v>4</v>
      </c>
      <c r="B5" s="526" t="s">
        <v>4</v>
      </c>
      <c r="C5" s="519" t="s">
        <v>0</v>
      </c>
      <c r="D5" s="529" t="s">
        <v>1</v>
      </c>
      <c r="E5" s="519" t="s">
        <v>2</v>
      </c>
      <c r="F5" s="516" t="s">
        <v>39</v>
      </c>
      <c r="G5" s="516" t="s">
        <v>40</v>
      </c>
      <c r="H5" s="516" t="s">
        <v>36</v>
      </c>
      <c r="I5" s="521" t="s">
        <v>18</v>
      </c>
      <c r="J5" s="522"/>
      <c r="K5" s="523"/>
      <c r="L5" s="521" t="s">
        <v>19</v>
      </c>
      <c r="M5" s="522"/>
      <c r="N5" s="523"/>
      <c r="O5" s="516" t="s">
        <v>17</v>
      </c>
      <c r="P5" s="531" t="s">
        <v>266</v>
      </c>
      <c r="Q5" s="510" t="s">
        <v>3</v>
      </c>
    </row>
    <row r="6" spans="1:31" s="5" customFormat="1" ht="15" customHeight="1" thickBot="1">
      <c r="A6" s="525"/>
      <c r="B6" s="527"/>
      <c r="C6" s="528"/>
      <c r="D6" s="530"/>
      <c r="E6" s="534"/>
      <c r="F6" s="518"/>
      <c r="G6" s="517"/>
      <c r="H6" s="51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17"/>
      <c r="P6" s="532"/>
      <c r="Q6" s="511"/>
      <c r="S6" t="s">
        <v>11</v>
      </c>
    </row>
    <row r="7" spans="1:31" s="14" customFormat="1">
      <c r="A7" s="28">
        <v>360</v>
      </c>
      <c r="B7" s="253">
        <v>602</v>
      </c>
      <c r="C7" s="139" t="s">
        <v>80</v>
      </c>
      <c r="D7" s="57" t="s">
        <v>37</v>
      </c>
      <c r="E7" s="281" t="s">
        <v>48</v>
      </c>
      <c r="F7" s="83">
        <v>0.43263888888888885</v>
      </c>
      <c r="G7" s="256"/>
      <c r="H7" s="37"/>
      <c r="I7" s="203">
        <v>1.152777777777778E-3</v>
      </c>
      <c r="J7" s="204">
        <v>1.1666666666666668E-3</v>
      </c>
      <c r="K7" s="254"/>
      <c r="L7" s="203">
        <v>1.8020833333333335E-3</v>
      </c>
      <c r="M7" s="204">
        <v>1.7557870370370368E-3</v>
      </c>
      <c r="N7" s="254"/>
      <c r="O7" s="35"/>
      <c r="P7" s="282">
        <f t="shared" ref="P7:P27" si="0">IF(OR(H7&gt;TIME(0,30,0),O7&lt;&gt;""),"XXXXX",SUM(G7:N7))</f>
        <v>5.8773148148148144E-3</v>
      </c>
      <c r="Q7" s="258">
        <f t="shared" ref="Q7:Q27" si="1">IF(OR(H7&gt;TIME(0,30,0),O7&lt;&gt;""),"D",RANK(P7,$P$7:$P$29,40))</f>
        <v>1</v>
      </c>
      <c r="S7" s="14" t="s">
        <v>15</v>
      </c>
      <c r="T7" s="14" t="s">
        <v>22</v>
      </c>
    </row>
    <row r="8" spans="1:31" s="14" customFormat="1">
      <c r="A8" s="29"/>
      <c r="B8" s="259">
        <v>608</v>
      </c>
      <c r="C8" s="144" t="s">
        <v>78</v>
      </c>
      <c r="D8" s="57" t="s">
        <v>75</v>
      </c>
      <c r="E8" s="287" t="s">
        <v>79</v>
      </c>
      <c r="F8" s="63">
        <v>0.43402777777777773</v>
      </c>
      <c r="G8" s="256"/>
      <c r="H8" s="37"/>
      <c r="I8" s="43">
        <v>1.2638888888888888E-3</v>
      </c>
      <c r="J8" s="44">
        <v>1.1435185185185183E-3</v>
      </c>
      <c r="K8" s="255"/>
      <c r="L8" s="43">
        <v>1.7939814814814815E-3</v>
      </c>
      <c r="M8" s="44">
        <v>1.7280092592592592E-3</v>
      </c>
      <c r="N8" s="256"/>
      <c r="O8" s="34"/>
      <c r="P8" s="257">
        <f t="shared" si="0"/>
        <v>5.9293981481481472E-3</v>
      </c>
      <c r="Q8" s="258">
        <f t="shared" si="1"/>
        <v>2</v>
      </c>
    </row>
    <row r="9" spans="1:31" s="14" customFormat="1">
      <c r="A9" s="29"/>
      <c r="B9" s="259">
        <v>609</v>
      </c>
      <c r="C9" s="139" t="s">
        <v>84</v>
      </c>
      <c r="D9" s="57" t="s">
        <v>22</v>
      </c>
      <c r="E9" s="281" t="s">
        <v>55</v>
      </c>
      <c r="F9" s="62">
        <v>0.43402777777777773</v>
      </c>
      <c r="G9" s="256"/>
      <c r="H9" s="37"/>
      <c r="I9" s="43">
        <v>1.1724537037037035E-3</v>
      </c>
      <c r="J9" s="44">
        <v>1.1620370370370372E-3</v>
      </c>
      <c r="K9" s="255"/>
      <c r="L9" s="43">
        <v>1.8703703703703703E-3</v>
      </c>
      <c r="M9" s="44">
        <v>1.765046296296296E-3</v>
      </c>
      <c r="N9" s="256"/>
      <c r="O9" s="34"/>
      <c r="P9" s="257">
        <f t="shared" si="0"/>
        <v>5.9699074074074064E-3</v>
      </c>
      <c r="Q9" s="258">
        <f t="shared" si="1"/>
        <v>3</v>
      </c>
    </row>
    <row r="10" spans="1:31" s="14" customFormat="1">
      <c r="A10" s="29"/>
      <c r="B10" s="263">
        <v>600</v>
      </c>
      <c r="C10" s="145" t="s">
        <v>49</v>
      </c>
      <c r="D10" s="57" t="s">
        <v>37</v>
      </c>
      <c r="E10" s="281" t="s">
        <v>48</v>
      </c>
      <c r="F10" s="64">
        <v>0.43194444444444446</v>
      </c>
      <c r="G10" s="256"/>
      <c r="H10" s="37"/>
      <c r="I10" s="43">
        <v>1.1504629629629629E-3</v>
      </c>
      <c r="J10" s="44">
        <v>1.195601851851852E-3</v>
      </c>
      <c r="K10" s="255"/>
      <c r="L10" s="43">
        <v>1.8611111111111109E-3</v>
      </c>
      <c r="M10" s="44">
        <v>1.8182870370370369E-3</v>
      </c>
      <c r="N10" s="256"/>
      <c r="O10" s="34"/>
      <c r="P10" s="257">
        <f t="shared" si="0"/>
        <v>6.0254629629629625E-3</v>
      </c>
      <c r="Q10" s="258">
        <f t="shared" si="1"/>
        <v>4</v>
      </c>
    </row>
    <row r="11" spans="1:31" s="14" customFormat="1">
      <c r="A11" s="30">
        <v>677</v>
      </c>
      <c r="B11" s="263">
        <v>616</v>
      </c>
      <c r="C11" s="283" t="s">
        <v>139</v>
      </c>
      <c r="D11" s="284" t="s">
        <v>27</v>
      </c>
      <c r="E11" s="285" t="s">
        <v>48</v>
      </c>
      <c r="F11" s="62">
        <v>0.43541666666666662</v>
      </c>
      <c r="G11" s="256"/>
      <c r="H11" s="37"/>
      <c r="I11" s="43">
        <v>1.2037037037037038E-3</v>
      </c>
      <c r="J11" s="44">
        <v>1.1898148148148148E-3</v>
      </c>
      <c r="K11" s="255"/>
      <c r="L11" s="43">
        <v>1.8449074074074073E-3</v>
      </c>
      <c r="M11" s="44">
        <v>1.7962962962962965E-3</v>
      </c>
      <c r="N11" s="256"/>
      <c r="O11" s="34"/>
      <c r="P11" s="257">
        <f t="shared" si="0"/>
        <v>6.0347222222222226E-3</v>
      </c>
      <c r="Q11" s="258">
        <f t="shared" si="1"/>
        <v>5</v>
      </c>
    </row>
    <row r="12" spans="1:31" s="14" customFormat="1">
      <c r="A12" s="30"/>
      <c r="B12" s="286">
        <v>614</v>
      </c>
      <c r="C12" s="283" t="s">
        <v>118</v>
      </c>
      <c r="D12" s="284" t="s">
        <v>27</v>
      </c>
      <c r="E12" s="285" t="s">
        <v>48</v>
      </c>
      <c r="F12" s="63">
        <v>0.43472222222222223</v>
      </c>
      <c r="G12" s="256"/>
      <c r="H12" s="37"/>
      <c r="I12" s="43">
        <v>1.2118055555555556E-3</v>
      </c>
      <c r="J12" s="44">
        <v>1.195601851851852E-3</v>
      </c>
      <c r="K12" s="255"/>
      <c r="L12" s="43">
        <v>1.8923611111111112E-3</v>
      </c>
      <c r="M12" s="44">
        <v>1.8310185185185185E-3</v>
      </c>
      <c r="N12" s="256"/>
      <c r="O12" s="34"/>
      <c r="P12" s="257">
        <f t="shared" si="0"/>
        <v>6.130787037037037E-3</v>
      </c>
      <c r="Q12" s="258">
        <f t="shared" si="1"/>
        <v>6</v>
      </c>
    </row>
    <row r="13" spans="1:31" s="14" customFormat="1">
      <c r="A13" s="30"/>
      <c r="B13" s="264">
        <v>618</v>
      </c>
      <c r="C13" s="145" t="s">
        <v>238</v>
      </c>
      <c r="D13" s="57" t="s">
        <v>77</v>
      </c>
      <c r="E13" s="287" t="s">
        <v>256</v>
      </c>
      <c r="F13" s="74">
        <v>0.43611111111111112</v>
      </c>
      <c r="G13" s="36"/>
      <c r="H13" s="288"/>
      <c r="I13" s="205">
        <v>1.224537037037037E-3</v>
      </c>
      <c r="J13" s="202">
        <v>1.2025462962962964E-3</v>
      </c>
      <c r="K13" s="289"/>
      <c r="L13" s="205">
        <v>1.9363425925925926E-3</v>
      </c>
      <c r="M13" s="202">
        <v>1.8483796296296295E-3</v>
      </c>
      <c r="N13" s="265"/>
      <c r="O13" s="270"/>
      <c r="P13" s="257">
        <f t="shared" si="0"/>
        <v>6.2118055555555555E-3</v>
      </c>
      <c r="Q13" s="258">
        <f t="shared" si="1"/>
        <v>7</v>
      </c>
    </row>
    <row r="14" spans="1:31" s="14" customFormat="1">
      <c r="A14" s="30"/>
      <c r="B14" s="433">
        <v>603</v>
      </c>
      <c r="C14" s="139" t="s">
        <v>76</v>
      </c>
      <c r="D14" s="60" t="s">
        <v>77</v>
      </c>
      <c r="E14" s="437" t="s">
        <v>58</v>
      </c>
      <c r="F14" s="74">
        <v>0.43263888888888885</v>
      </c>
      <c r="G14" s="36"/>
      <c r="H14" s="288"/>
      <c r="I14" s="205">
        <v>1.236111111111111E-3</v>
      </c>
      <c r="J14" s="202">
        <v>1.3090277777777779E-3</v>
      </c>
      <c r="K14" s="289"/>
      <c r="L14" s="205">
        <v>2.0011574074074077E-3</v>
      </c>
      <c r="M14" s="202">
        <v>1.9629629629629628E-3</v>
      </c>
      <c r="N14" s="265"/>
      <c r="O14" s="270"/>
      <c r="P14" s="257">
        <f t="shared" si="0"/>
        <v>6.5092592592592598E-3</v>
      </c>
      <c r="Q14" s="258">
        <f t="shared" si="1"/>
        <v>8</v>
      </c>
    </row>
    <row r="15" spans="1:31" s="14" customFormat="1">
      <c r="A15" s="30"/>
      <c r="B15" s="434">
        <v>624</v>
      </c>
      <c r="C15" s="436" t="s">
        <v>213</v>
      </c>
      <c r="D15" s="284" t="s">
        <v>28</v>
      </c>
      <c r="E15" s="285" t="s">
        <v>55</v>
      </c>
      <c r="F15" s="440">
        <v>0.4368055555555555</v>
      </c>
      <c r="G15" s="34"/>
      <c r="H15" s="442"/>
      <c r="I15" s="212">
        <v>1.3113425925925925E-3</v>
      </c>
      <c r="J15" s="445">
        <v>1.2858796296296297E-3</v>
      </c>
      <c r="K15" s="135"/>
      <c r="L15" s="212">
        <v>2.0185185185185184E-3</v>
      </c>
      <c r="M15" s="445">
        <v>1.9502314814814816E-3</v>
      </c>
      <c r="N15" s="449"/>
      <c r="O15" s="270"/>
      <c r="P15" s="257">
        <f t="shared" si="0"/>
        <v>6.5659722222222222E-3</v>
      </c>
      <c r="Q15" s="258">
        <f t="shared" si="1"/>
        <v>9</v>
      </c>
    </row>
    <row r="16" spans="1:31" s="14" customFormat="1">
      <c r="A16" s="30"/>
      <c r="B16" s="264">
        <v>606</v>
      </c>
      <c r="C16" s="283" t="s">
        <v>81</v>
      </c>
      <c r="D16" s="284" t="s">
        <v>57</v>
      </c>
      <c r="E16" s="285" t="s">
        <v>48</v>
      </c>
      <c r="F16" s="74">
        <v>0.43194444444444446</v>
      </c>
      <c r="G16" s="36"/>
      <c r="H16" s="288"/>
      <c r="I16" s="205">
        <v>1.2962962962962963E-3</v>
      </c>
      <c r="J16" s="202">
        <v>1.2858796296296297E-3</v>
      </c>
      <c r="K16" s="289"/>
      <c r="L16" s="205">
        <v>2.0578703703703705E-3</v>
      </c>
      <c r="M16" s="202">
        <v>1.9791666666666668E-3</v>
      </c>
      <c r="N16" s="265"/>
      <c r="O16" s="270"/>
      <c r="P16" s="257">
        <f t="shared" si="0"/>
        <v>6.6192129629629639E-3</v>
      </c>
      <c r="Q16" s="258">
        <f t="shared" si="1"/>
        <v>10</v>
      </c>
    </row>
    <row r="17" spans="1:17" s="14" customFormat="1">
      <c r="A17" s="30"/>
      <c r="B17" s="264">
        <v>601</v>
      </c>
      <c r="C17" s="283" t="s">
        <v>68</v>
      </c>
      <c r="D17" s="284" t="s">
        <v>24</v>
      </c>
      <c r="E17" s="438" t="s">
        <v>69</v>
      </c>
      <c r="F17" s="439">
        <v>0.41875000000000001</v>
      </c>
      <c r="G17" s="36"/>
      <c r="H17" s="288"/>
      <c r="I17" s="205">
        <v>1.2534722222222222E-3</v>
      </c>
      <c r="J17" s="202">
        <v>1.2719907407407406E-3</v>
      </c>
      <c r="K17" s="289"/>
      <c r="L17" s="205">
        <v>2.1319444444444446E-3</v>
      </c>
      <c r="M17" s="202">
        <v>2.0196759259259261E-3</v>
      </c>
      <c r="N17" s="265"/>
      <c r="O17" s="270"/>
      <c r="P17" s="257">
        <f t="shared" si="0"/>
        <v>6.6770833333333335E-3</v>
      </c>
      <c r="Q17" s="258">
        <f t="shared" si="1"/>
        <v>11</v>
      </c>
    </row>
    <row r="18" spans="1:17" s="14" customFormat="1">
      <c r="A18" s="30"/>
      <c r="B18" s="264">
        <v>607</v>
      </c>
      <c r="C18" s="283" t="s">
        <v>82</v>
      </c>
      <c r="D18" s="284" t="s">
        <v>22</v>
      </c>
      <c r="E18" s="285" t="s">
        <v>55</v>
      </c>
      <c r="F18" s="74">
        <v>0.43333333333333335</v>
      </c>
      <c r="G18" s="36"/>
      <c r="H18" s="288"/>
      <c r="I18" s="205">
        <v>1.3333333333333333E-3</v>
      </c>
      <c r="J18" s="202">
        <v>1.3472222222222221E-3</v>
      </c>
      <c r="K18" s="289"/>
      <c r="L18" s="205">
        <v>2.0381944444444445E-3</v>
      </c>
      <c r="M18" s="202">
        <v>1.991898148148148E-3</v>
      </c>
      <c r="N18" s="265"/>
      <c r="O18" s="270"/>
      <c r="P18" s="257">
        <f t="shared" si="0"/>
        <v>6.7106481481481479E-3</v>
      </c>
      <c r="Q18" s="258">
        <f t="shared" si="1"/>
        <v>12</v>
      </c>
    </row>
    <row r="19" spans="1:17" s="14" customFormat="1">
      <c r="A19" s="30"/>
      <c r="B19" s="264">
        <v>613</v>
      </c>
      <c r="C19" s="283" t="s">
        <v>115</v>
      </c>
      <c r="D19" s="284" t="s">
        <v>27</v>
      </c>
      <c r="E19" s="285" t="s">
        <v>55</v>
      </c>
      <c r="F19" s="74">
        <v>0.42499999999999999</v>
      </c>
      <c r="G19" s="36"/>
      <c r="H19" s="288"/>
      <c r="I19" s="205">
        <v>1.3113425925925925E-3</v>
      </c>
      <c r="J19" s="202">
        <v>1.3449074074074075E-3</v>
      </c>
      <c r="K19" s="289"/>
      <c r="L19" s="205">
        <v>2.0740740740740741E-3</v>
      </c>
      <c r="M19" s="202">
        <v>2.0833333333333333E-3</v>
      </c>
      <c r="N19" s="265"/>
      <c r="O19" s="270"/>
      <c r="P19" s="257">
        <f t="shared" si="0"/>
        <v>6.8136574074074072E-3</v>
      </c>
      <c r="Q19" s="258">
        <f t="shared" si="1"/>
        <v>13</v>
      </c>
    </row>
    <row r="20" spans="1:17" s="14" customFormat="1">
      <c r="A20" s="30"/>
      <c r="B20" s="264">
        <v>622</v>
      </c>
      <c r="C20" s="283" t="s">
        <v>165</v>
      </c>
      <c r="D20" s="284" t="s">
        <v>27</v>
      </c>
      <c r="E20" s="285" t="s">
        <v>48</v>
      </c>
      <c r="F20" s="74">
        <v>0.4368055555555555</v>
      </c>
      <c r="G20" s="36"/>
      <c r="H20" s="288"/>
      <c r="I20" s="205">
        <v>1.3356481481481481E-3</v>
      </c>
      <c r="J20" s="202">
        <v>1.3761574074074075E-3</v>
      </c>
      <c r="K20" s="289"/>
      <c r="L20" s="205">
        <v>2.1226851851851854E-3</v>
      </c>
      <c r="M20" s="202">
        <v>2.0069444444444444E-3</v>
      </c>
      <c r="N20" s="265"/>
      <c r="O20" s="270"/>
      <c r="P20" s="257">
        <f t="shared" si="0"/>
        <v>6.8414351851851865E-3</v>
      </c>
      <c r="Q20" s="258">
        <f t="shared" si="1"/>
        <v>14</v>
      </c>
    </row>
    <row r="21" spans="1:17" s="14" customFormat="1">
      <c r="A21" s="30"/>
      <c r="B21" s="264">
        <v>627</v>
      </c>
      <c r="C21" s="139" t="s">
        <v>257</v>
      </c>
      <c r="D21" s="77" t="s">
        <v>27</v>
      </c>
      <c r="E21" s="287" t="s">
        <v>53</v>
      </c>
      <c r="F21" s="74">
        <v>0.44027777777777777</v>
      </c>
      <c r="G21" s="34"/>
      <c r="H21" s="442"/>
      <c r="I21" s="212">
        <v>1.4421296296296298E-3</v>
      </c>
      <c r="J21" s="445">
        <v>1.3981481481481481E-3</v>
      </c>
      <c r="K21" s="135"/>
      <c r="L21" s="212">
        <v>2.0555555555555557E-3</v>
      </c>
      <c r="M21" s="445">
        <v>1.9664351851851852E-3</v>
      </c>
      <c r="N21" s="449"/>
      <c r="O21" s="270"/>
      <c r="P21" s="257">
        <f t="shared" si="0"/>
        <v>6.8622685185185193E-3</v>
      </c>
      <c r="Q21" s="258">
        <f t="shared" si="1"/>
        <v>15</v>
      </c>
    </row>
    <row r="22" spans="1:17" s="14" customFormat="1">
      <c r="A22" s="30"/>
      <c r="B22" s="263">
        <v>625</v>
      </c>
      <c r="C22" s="140" t="s">
        <v>239</v>
      </c>
      <c r="D22" s="101" t="s">
        <v>27</v>
      </c>
      <c r="E22" s="290" t="s">
        <v>58</v>
      </c>
      <c r="F22" s="441">
        <v>0.46111111111111108</v>
      </c>
      <c r="G22" s="55"/>
      <c r="H22" s="444"/>
      <c r="I22" s="212">
        <v>1.3715277777777779E-3</v>
      </c>
      <c r="J22" s="209">
        <v>1.3865740740740739E-3</v>
      </c>
      <c r="K22" s="55"/>
      <c r="L22" s="288">
        <v>2.0729166666666665E-3</v>
      </c>
      <c r="M22" s="448">
        <v>2.1215277777777782E-3</v>
      </c>
      <c r="N22" s="55"/>
      <c r="O22" s="270"/>
      <c r="P22" s="257">
        <f t="shared" si="0"/>
        <v>6.9525462962962969E-3</v>
      </c>
      <c r="Q22" s="272">
        <f t="shared" si="1"/>
        <v>16</v>
      </c>
    </row>
    <row r="23" spans="1:17" s="14" customFormat="1">
      <c r="A23" s="30"/>
      <c r="B23" s="263">
        <v>623</v>
      </c>
      <c r="C23" s="139" t="s">
        <v>192</v>
      </c>
      <c r="D23" s="77" t="s">
        <v>77</v>
      </c>
      <c r="E23" s="281" t="s">
        <v>53</v>
      </c>
      <c r="F23" s="63">
        <v>0.42777777777777781</v>
      </c>
      <c r="G23" s="293"/>
      <c r="H23" s="291"/>
      <c r="I23" s="294">
        <v>1.6412037037037037E-3</v>
      </c>
      <c r="J23" s="292">
        <v>1.3946759259259259E-3</v>
      </c>
      <c r="K23" s="269"/>
      <c r="L23" s="206">
        <v>2.1076388888888889E-3</v>
      </c>
      <c r="M23" s="207">
        <v>2.1331018518518517E-3</v>
      </c>
      <c r="N23" s="269"/>
      <c r="O23" s="270"/>
      <c r="P23" s="257">
        <f t="shared" si="0"/>
        <v>7.2766203703703708E-3</v>
      </c>
      <c r="Q23" s="272">
        <f t="shared" si="1"/>
        <v>17</v>
      </c>
    </row>
    <row r="24" spans="1:17" s="14" customFormat="1">
      <c r="A24" s="30"/>
      <c r="B24" s="435">
        <v>617</v>
      </c>
      <c r="C24" s="142" t="s">
        <v>174</v>
      </c>
      <c r="D24" s="131" t="s">
        <v>27</v>
      </c>
      <c r="E24" s="295" t="s">
        <v>55</v>
      </c>
      <c r="F24" s="62">
        <v>0.43541666666666662</v>
      </c>
      <c r="G24" s="36"/>
      <c r="H24" s="38"/>
      <c r="I24" s="206">
        <v>1.4664351851851852E-3</v>
      </c>
      <c r="J24" s="240">
        <v>1.4849537037037036E-3</v>
      </c>
      <c r="K24" s="255"/>
      <c r="L24" s="447">
        <v>2.4282407407407408E-3</v>
      </c>
      <c r="M24" s="292">
        <v>2.2800925925925927E-3</v>
      </c>
      <c r="N24" s="255"/>
      <c r="O24" s="34"/>
      <c r="P24" s="257">
        <f t="shared" si="0"/>
        <v>7.6597222222222223E-3</v>
      </c>
      <c r="Q24" s="272">
        <f t="shared" si="1"/>
        <v>18</v>
      </c>
    </row>
    <row r="25" spans="1:17" s="14" customFormat="1">
      <c r="A25" s="30"/>
      <c r="B25" s="298">
        <v>611</v>
      </c>
      <c r="C25" s="145" t="s">
        <v>247</v>
      </c>
      <c r="D25" s="57" t="s">
        <v>67</v>
      </c>
      <c r="E25" s="299" t="s">
        <v>72</v>
      </c>
      <c r="F25" s="300">
        <v>0.43333333333333335</v>
      </c>
      <c r="G25" s="36"/>
      <c r="H25" s="38"/>
      <c r="I25" s="206">
        <v>2.7708333333333335E-3</v>
      </c>
      <c r="J25" s="240">
        <v>1.1620370370370372E-3</v>
      </c>
      <c r="K25" s="255"/>
      <c r="L25" s="447">
        <v>1.972222222222222E-3</v>
      </c>
      <c r="M25" s="292">
        <v>1.8159722222222223E-3</v>
      </c>
      <c r="N25" s="255"/>
      <c r="O25" s="34"/>
      <c r="P25" s="257">
        <f t="shared" si="0"/>
        <v>7.7210648148148143E-3</v>
      </c>
      <c r="Q25" s="272">
        <f t="shared" si="1"/>
        <v>19</v>
      </c>
    </row>
    <row r="26" spans="1:17" s="14" customFormat="1">
      <c r="A26" s="30"/>
      <c r="B26" s="298">
        <v>626</v>
      </c>
      <c r="C26" s="145" t="s">
        <v>217</v>
      </c>
      <c r="D26" s="57" t="s">
        <v>261</v>
      </c>
      <c r="E26" s="299" t="s">
        <v>240</v>
      </c>
      <c r="F26" s="300">
        <v>0.42708333333333331</v>
      </c>
      <c r="G26" s="38">
        <v>6.9444444444444447E-4</v>
      </c>
      <c r="H26" s="38">
        <v>1.1805555555555555E-2</v>
      </c>
      <c r="I26" s="288">
        <v>1.8449074074074073E-3</v>
      </c>
      <c r="J26" s="213">
        <v>1.6435185185185183E-3</v>
      </c>
      <c r="K26" s="297"/>
      <c r="L26" s="208">
        <v>2.9733796296296296E-3</v>
      </c>
      <c r="M26" s="209">
        <v>2.7627314814814819E-3</v>
      </c>
      <c r="N26" s="297"/>
      <c r="O26" s="34"/>
      <c r="P26" s="257">
        <f t="shared" si="0"/>
        <v>2.1724537037037039E-2</v>
      </c>
      <c r="Q26" s="301">
        <f t="shared" si="1"/>
        <v>20</v>
      </c>
    </row>
    <row r="27" spans="1:17" s="14" customFormat="1" ht="13.5" thickBot="1">
      <c r="A27" s="30"/>
      <c r="B27" s="302">
        <v>612</v>
      </c>
      <c r="C27" s="303" t="s">
        <v>169</v>
      </c>
      <c r="D27" s="214" t="s">
        <v>170</v>
      </c>
      <c r="E27" s="304" t="s">
        <v>89</v>
      </c>
      <c r="F27" s="305">
        <v>0.43472222222222223</v>
      </c>
      <c r="G27" s="350"/>
      <c r="H27" s="443"/>
      <c r="I27" s="353"/>
      <c r="J27" s="354"/>
      <c r="K27" s="278"/>
      <c r="L27" s="446"/>
      <c r="M27" s="352"/>
      <c r="N27" s="278"/>
      <c r="O27" s="218" t="s">
        <v>17</v>
      </c>
      <c r="P27" s="279" t="str">
        <f t="shared" si="0"/>
        <v>XXXXX</v>
      </c>
      <c r="Q27" s="307" t="str">
        <f t="shared" si="1"/>
        <v>D</v>
      </c>
    </row>
    <row r="28" spans="1:17" s="14" customFormat="1">
      <c r="A28" s="30"/>
      <c r="B28" s="118"/>
      <c r="C28" s="48"/>
      <c r="D28" s="119"/>
      <c r="E28" s="120"/>
      <c r="F28" s="96"/>
      <c r="G28" s="21"/>
      <c r="H28" s="93"/>
      <c r="I28" s="21"/>
      <c r="J28" s="21"/>
      <c r="K28" s="21"/>
      <c r="L28" s="21"/>
      <c r="M28" s="21"/>
      <c r="N28" s="21"/>
      <c r="O28" s="22"/>
      <c r="P28" s="88"/>
      <c r="Q28" s="89"/>
    </row>
    <row r="29" spans="1:17">
      <c r="B29" s="22"/>
      <c r="C29" s="22"/>
      <c r="D29" s="22"/>
      <c r="E29" s="22"/>
      <c r="F29" s="103"/>
      <c r="G29" s="21"/>
      <c r="H29" s="93"/>
      <c r="I29" s="21"/>
      <c r="J29" s="21"/>
      <c r="K29" s="21"/>
      <c r="L29" s="21"/>
      <c r="M29" s="21"/>
      <c r="N29" s="21"/>
      <c r="O29" s="22"/>
      <c r="P29" s="88"/>
      <c r="Q29" s="89"/>
    </row>
    <row r="35" spans="9:10">
      <c r="I35" s="82"/>
    </row>
    <row r="38" spans="9:10" ht="13.5" thickBot="1"/>
    <row r="39" spans="9:10" ht="13.5" thickBot="1">
      <c r="J39" s="80"/>
    </row>
  </sheetData>
  <dataConsolidate/>
  <mergeCells count="15">
    <mergeCell ref="G3:Q3"/>
    <mergeCell ref="G5:G6"/>
    <mergeCell ref="O5:O6"/>
    <mergeCell ref="A5:A6"/>
    <mergeCell ref="D5:D6"/>
    <mergeCell ref="D3:F3"/>
    <mergeCell ref="E5:E6"/>
    <mergeCell ref="P5:P6"/>
    <mergeCell ref="Q5:Q6"/>
    <mergeCell ref="C5:C6"/>
    <mergeCell ref="B5:B6"/>
    <mergeCell ref="I5:K5"/>
    <mergeCell ref="L5:N5"/>
    <mergeCell ref="H5:H6"/>
    <mergeCell ref="F5:F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26:D28">
      <formula1>$S$11:$S$12</formula1>
    </dataValidation>
    <dataValidation type="time" errorStyle="warning" allowBlank="1" showInputMessage="1" showErrorMessage="1" errorTitle="Chybné zadání" error="Zadej čas ve tvaru mm:ss,0 !!!" sqref="G25:N29 G7:N23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8">
      <formula1>$S$13:$S$14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1:D23">
      <formula1>$S$11:$S$11</formula1>
    </dataValidation>
  </dataValidations>
  <pageMargins left="0.39370078740157483" right="0.39370078740157483" top="0.39370078740157483" bottom="0.39370078740157483" header="0" footer="0"/>
  <pageSetup paperSize="9" scale="9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5"/>
  <sheetViews>
    <sheetView zoomScaleNormal="100" zoomScaleSheetLayoutView="75" workbookViewId="0">
      <pane xSplit="3" ySplit="6" topLeftCell="D25" activePane="bottomRight" state="frozen"/>
      <selection activeCell="U16" sqref="U16"/>
      <selection pane="topRight" activeCell="U16" sqref="U16"/>
      <selection pane="bottomLeft" activeCell="U16" sqref="U16"/>
      <selection pane="bottomRight" activeCell="U61" sqref="U61"/>
    </sheetView>
  </sheetViews>
  <sheetFormatPr defaultRowHeight="12.75"/>
  <cols>
    <col min="1" max="1" width="5.42578125" hidden="1" customWidth="1"/>
    <col min="2" max="2" width="5.42578125" style="25" customWidth="1"/>
    <col min="3" max="3" width="24.42578125" style="16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0">
      <c r="D1" s="10">
        <v>43008</v>
      </c>
      <c r="E1" s="45"/>
      <c r="F1" s="45"/>
      <c r="G1" s="11"/>
      <c r="P1" s="4"/>
    </row>
    <row r="2" spans="1:20" ht="13.5" thickBot="1">
      <c r="R2" s="12"/>
    </row>
    <row r="3" spans="1:20" s="3" customFormat="1" ht="25.5" customHeight="1" thickBot="1">
      <c r="A3" s="9"/>
      <c r="B3" s="9"/>
      <c r="C3" s="17" t="s">
        <v>5</v>
      </c>
      <c r="D3" s="512" t="s">
        <v>33</v>
      </c>
      <c r="E3" s="512"/>
      <c r="F3" s="533"/>
      <c r="G3" s="538" t="s">
        <v>45</v>
      </c>
      <c r="H3" s="539"/>
      <c r="I3" s="539"/>
      <c r="J3" s="539"/>
      <c r="K3" s="539"/>
      <c r="L3" s="539"/>
      <c r="M3" s="539"/>
      <c r="N3" s="539"/>
      <c r="O3" s="539"/>
      <c r="P3" s="539"/>
      <c r="Q3" s="540"/>
    </row>
    <row r="4" spans="1:20" ht="13.5" thickBot="1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>
      <c r="A5" s="526" t="s">
        <v>4</v>
      </c>
      <c r="B5" s="526" t="s">
        <v>4</v>
      </c>
      <c r="C5" s="536" t="s">
        <v>0</v>
      </c>
      <c r="D5" s="529" t="s">
        <v>1</v>
      </c>
      <c r="E5" s="519" t="s">
        <v>2</v>
      </c>
      <c r="F5" s="516" t="s">
        <v>39</v>
      </c>
      <c r="G5" s="516" t="s">
        <v>40</v>
      </c>
      <c r="H5" s="516" t="s">
        <v>36</v>
      </c>
      <c r="I5" s="521" t="s">
        <v>18</v>
      </c>
      <c r="J5" s="522"/>
      <c r="K5" s="523"/>
      <c r="L5" s="521" t="s">
        <v>19</v>
      </c>
      <c r="M5" s="522"/>
      <c r="N5" s="523"/>
      <c r="O5" s="516" t="s">
        <v>17</v>
      </c>
      <c r="P5" s="542" t="s">
        <v>266</v>
      </c>
      <c r="Q5" s="516" t="s">
        <v>3</v>
      </c>
    </row>
    <row r="6" spans="1:20" s="5" customFormat="1" ht="15" customHeight="1" thickBot="1">
      <c r="A6" s="541"/>
      <c r="B6" s="527"/>
      <c r="C6" s="537"/>
      <c r="D6" s="530"/>
      <c r="E6" s="520"/>
      <c r="F6" s="518"/>
      <c r="G6" s="517"/>
      <c r="H6" s="51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17"/>
      <c r="P6" s="543"/>
      <c r="Q6" s="535"/>
      <c r="S6" t="s">
        <v>11</v>
      </c>
    </row>
    <row r="7" spans="1:20" s="14" customFormat="1">
      <c r="A7" s="113">
        <v>91</v>
      </c>
      <c r="B7" s="308">
        <v>558</v>
      </c>
      <c r="C7" s="146" t="s">
        <v>220</v>
      </c>
      <c r="D7" s="85" t="s">
        <v>27</v>
      </c>
      <c r="E7" s="125" t="s">
        <v>58</v>
      </c>
      <c r="F7" s="83">
        <v>0.45694444444444443</v>
      </c>
      <c r="G7" s="309"/>
      <c r="H7" s="266"/>
      <c r="I7" s="267">
        <v>1.0960648148148149E-3</v>
      </c>
      <c r="J7" s="310">
        <v>1.1030092592592593E-3</v>
      </c>
      <c r="K7" s="269"/>
      <c r="L7" s="267">
        <v>1.6423611111111111E-3</v>
      </c>
      <c r="M7" s="310">
        <v>1.6203703703703703E-3</v>
      </c>
      <c r="N7" s="265"/>
      <c r="O7" s="34"/>
      <c r="P7" s="311">
        <f t="shared" ref="P7:P38" si="0">IF(OR(H7&gt;TIME(0,30,0),O7&lt;&gt;""),"XXXXX",SUM(G7:N7))</f>
        <v>5.4618055555555557E-3</v>
      </c>
      <c r="Q7" s="301">
        <f t="shared" ref="Q7:Q38" si="1">IF(OR(H7&gt;TIME(0,30,0),O7&lt;&gt;""),"D",RANK(P7,$P$7:$P$74,100))</f>
        <v>1</v>
      </c>
      <c r="S7" s="14" t="s">
        <v>12</v>
      </c>
      <c r="T7" s="14" t="s">
        <v>35</v>
      </c>
    </row>
    <row r="8" spans="1:20" s="14" customFormat="1">
      <c r="A8" s="114">
        <v>117</v>
      </c>
      <c r="B8" s="137">
        <v>550</v>
      </c>
      <c r="C8" s="139" t="s">
        <v>221</v>
      </c>
      <c r="D8" s="77" t="s">
        <v>37</v>
      </c>
      <c r="E8" s="58" t="s">
        <v>55</v>
      </c>
      <c r="F8" s="63">
        <v>0.4548611111111111</v>
      </c>
      <c r="G8" s="36"/>
      <c r="H8" s="288"/>
      <c r="I8" s="205">
        <v>1.1006944444444443E-3</v>
      </c>
      <c r="J8" s="202">
        <v>1.1064814814814815E-3</v>
      </c>
      <c r="K8" s="289"/>
      <c r="L8" s="205">
        <v>1.7314814814814814E-3</v>
      </c>
      <c r="M8" s="202">
        <v>1.6712962962962964E-3</v>
      </c>
      <c r="N8" s="260"/>
      <c r="O8" s="34"/>
      <c r="P8" s="312">
        <f t="shared" si="0"/>
        <v>5.6099537037037038E-3</v>
      </c>
      <c r="Q8" s="301">
        <f t="shared" si="1"/>
        <v>2</v>
      </c>
    </row>
    <row r="9" spans="1:20" s="14" customFormat="1">
      <c r="A9" s="114">
        <v>629</v>
      </c>
      <c r="B9" s="137">
        <v>507</v>
      </c>
      <c r="C9" s="139" t="s">
        <v>255</v>
      </c>
      <c r="D9" s="453" t="s">
        <v>70</v>
      </c>
      <c r="E9" s="151" t="s">
        <v>71</v>
      </c>
      <c r="F9" s="64">
        <v>0.43958333333333338</v>
      </c>
      <c r="G9" s="39"/>
      <c r="H9" s="37"/>
      <c r="I9" s="43">
        <v>1.1006944444444443E-3</v>
      </c>
      <c r="J9" s="44">
        <v>1.0949074074074075E-3</v>
      </c>
      <c r="K9" s="255"/>
      <c r="L9" s="43">
        <v>1.744212962962963E-3</v>
      </c>
      <c r="M9" s="44">
        <v>1.681712962962963E-3</v>
      </c>
      <c r="N9" s="256"/>
      <c r="O9" s="34"/>
      <c r="P9" s="312">
        <f t="shared" si="0"/>
        <v>5.6215277777777774E-3</v>
      </c>
      <c r="Q9" s="301">
        <f t="shared" si="1"/>
        <v>3</v>
      </c>
      <c r="T9" s="14" t="s">
        <v>23</v>
      </c>
    </row>
    <row r="10" spans="1:20" s="14" customFormat="1">
      <c r="A10" s="115"/>
      <c r="B10" s="137">
        <v>551</v>
      </c>
      <c r="C10" s="141" t="s">
        <v>160</v>
      </c>
      <c r="D10" s="56" t="s">
        <v>27</v>
      </c>
      <c r="E10" s="54" t="s">
        <v>58</v>
      </c>
      <c r="F10" s="62">
        <v>0.45555555555555555</v>
      </c>
      <c r="G10" s="39"/>
      <c r="H10" s="37"/>
      <c r="I10" s="43">
        <v>1.1284722222222223E-3</v>
      </c>
      <c r="J10" s="44">
        <v>1.1030092592592593E-3</v>
      </c>
      <c r="K10" s="255"/>
      <c r="L10" s="43">
        <v>1.7141203703703702E-3</v>
      </c>
      <c r="M10" s="44">
        <v>1.7141203703703702E-3</v>
      </c>
      <c r="N10" s="256"/>
      <c r="O10" s="34"/>
      <c r="P10" s="312">
        <f t="shared" si="0"/>
        <v>5.6597222222222222E-3</v>
      </c>
      <c r="Q10" s="301">
        <f t="shared" si="1"/>
        <v>4</v>
      </c>
      <c r="T10" s="14" t="s">
        <v>29</v>
      </c>
    </row>
    <row r="11" spans="1:20" s="14" customFormat="1">
      <c r="A11" s="114">
        <v>905</v>
      </c>
      <c r="B11" s="137">
        <v>513</v>
      </c>
      <c r="C11" s="141" t="s">
        <v>56</v>
      </c>
      <c r="D11" s="56" t="s">
        <v>57</v>
      </c>
      <c r="E11" s="54" t="s">
        <v>48</v>
      </c>
      <c r="F11" s="84">
        <v>0.44166666666666665</v>
      </c>
      <c r="G11" s="39"/>
      <c r="H11" s="37"/>
      <c r="I11" s="43">
        <v>1.1307870370370371E-3</v>
      </c>
      <c r="J11" s="44">
        <v>1.1087962962962963E-3</v>
      </c>
      <c r="K11" s="255"/>
      <c r="L11" s="43">
        <v>1.7592592592592592E-3</v>
      </c>
      <c r="M11" s="44">
        <v>1.6956018518518518E-3</v>
      </c>
      <c r="N11" s="256"/>
      <c r="O11" s="34"/>
      <c r="P11" s="312">
        <f t="shared" si="0"/>
        <v>5.6944444444444447E-3</v>
      </c>
      <c r="Q11" s="301">
        <f t="shared" si="1"/>
        <v>5</v>
      </c>
      <c r="S11" s="14" t="s">
        <v>14</v>
      </c>
    </row>
    <row r="12" spans="1:20" s="14" customFormat="1">
      <c r="A12" s="114">
        <v>727</v>
      </c>
      <c r="B12" s="137">
        <v>547</v>
      </c>
      <c r="C12" s="145" t="s">
        <v>159</v>
      </c>
      <c r="D12" s="57" t="s">
        <v>27</v>
      </c>
      <c r="E12" s="58" t="s">
        <v>58</v>
      </c>
      <c r="F12" s="63">
        <v>0.45416666666666666</v>
      </c>
      <c r="G12" s="39"/>
      <c r="H12" s="37"/>
      <c r="I12" s="43">
        <v>1.170138888888889E-3</v>
      </c>
      <c r="J12" s="44">
        <v>1.1504629629629629E-3</v>
      </c>
      <c r="K12" s="255"/>
      <c r="L12" s="43">
        <v>1.7581018518518518E-3</v>
      </c>
      <c r="M12" s="44">
        <v>1.7048611111111112E-3</v>
      </c>
      <c r="N12" s="256"/>
      <c r="O12" s="34"/>
      <c r="P12" s="312">
        <f t="shared" si="0"/>
        <v>5.7835648148148152E-3</v>
      </c>
      <c r="Q12" s="301">
        <f t="shared" si="1"/>
        <v>6</v>
      </c>
      <c r="T12" s="14" t="s">
        <v>25</v>
      </c>
    </row>
    <row r="13" spans="1:20" s="14" customFormat="1">
      <c r="A13" s="114"/>
      <c r="B13" s="137">
        <v>506</v>
      </c>
      <c r="C13" s="140" t="s">
        <v>246</v>
      </c>
      <c r="D13" s="71" t="s">
        <v>28</v>
      </c>
      <c r="E13" s="87" t="s">
        <v>55</v>
      </c>
      <c r="F13" s="313">
        <v>0.43958333333333338</v>
      </c>
      <c r="G13" s="39"/>
      <c r="H13" s="37"/>
      <c r="I13" s="43">
        <v>1.1307870370370371E-3</v>
      </c>
      <c r="J13" s="44">
        <v>1.1354166666666667E-3</v>
      </c>
      <c r="K13" s="255"/>
      <c r="L13" s="43">
        <v>1.7592592592592592E-3</v>
      </c>
      <c r="M13" s="44">
        <v>1.7604166666666669E-3</v>
      </c>
      <c r="N13" s="256"/>
      <c r="O13" s="34"/>
      <c r="P13" s="312">
        <f t="shared" si="0"/>
        <v>5.7858796296296304E-3</v>
      </c>
      <c r="Q13" s="301">
        <f t="shared" si="1"/>
        <v>7</v>
      </c>
    </row>
    <row r="14" spans="1:20" s="14" customFormat="1">
      <c r="A14" s="114"/>
      <c r="B14" s="137">
        <v>500</v>
      </c>
      <c r="C14" s="49" t="s">
        <v>61</v>
      </c>
      <c r="D14" s="60" t="s">
        <v>37</v>
      </c>
      <c r="E14" s="61" t="s">
        <v>55</v>
      </c>
      <c r="F14" s="62">
        <v>0.4375</v>
      </c>
      <c r="G14" s="39"/>
      <c r="H14" s="37"/>
      <c r="I14" s="43">
        <v>1.1180555555555555E-3</v>
      </c>
      <c r="J14" s="44">
        <v>1.1006944444444443E-3</v>
      </c>
      <c r="K14" s="255"/>
      <c r="L14" s="43">
        <v>1.8310185185185185E-3</v>
      </c>
      <c r="M14" s="44">
        <v>1.7789351851851853E-3</v>
      </c>
      <c r="N14" s="256"/>
      <c r="O14" s="34"/>
      <c r="P14" s="312">
        <f t="shared" si="0"/>
        <v>5.828703703703704E-3</v>
      </c>
      <c r="Q14" s="301">
        <f t="shared" si="1"/>
        <v>8</v>
      </c>
      <c r="T14" s="14" t="s">
        <v>22</v>
      </c>
    </row>
    <row r="15" spans="1:20" s="14" customFormat="1">
      <c r="A15" s="114">
        <v>939</v>
      </c>
      <c r="B15" s="137">
        <v>544</v>
      </c>
      <c r="C15" s="283" t="s">
        <v>155</v>
      </c>
      <c r="D15" s="56" t="s">
        <v>29</v>
      </c>
      <c r="E15" s="54" t="s">
        <v>248</v>
      </c>
      <c r="F15" s="64">
        <v>0.45277777777777778</v>
      </c>
      <c r="G15" s="39"/>
      <c r="H15" s="37"/>
      <c r="I15" s="43">
        <v>1.1481481481481481E-3</v>
      </c>
      <c r="J15" s="44">
        <v>1.1400462962962963E-3</v>
      </c>
      <c r="K15" s="255"/>
      <c r="L15" s="43">
        <v>1.7847222222222225E-3</v>
      </c>
      <c r="M15" s="44">
        <v>1.7592592592592592E-3</v>
      </c>
      <c r="N15" s="256"/>
      <c r="O15" s="34"/>
      <c r="P15" s="312">
        <f t="shared" si="0"/>
        <v>5.8321759259259255E-3</v>
      </c>
      <c r="Q15" s="301">
        <f t="shared" si="1"/>
        <v>9</v>
      </c>
    </row>
    <row r="16" spans="1:20" s="14" customFormat="1">
      <c r="A16" s="114">
        <v>99</v>
      </c>
      <c r="B16" s="137">
        <v>509</v>
      </c>
      <c r="C16" s="65" t="s">
        <v>171</v>
      </c>
      <c r="D16" s="56" t="s">
        <v>28</v>
      </c>
      <c r="E16" s="54" t="s">
        <v>55</v>
      </c>
      <c r="F16" s="62">
        <v>0.44027777777777777</v>
      </c>
      <c r="G16" s="39"/>
      <c r="H16" s="37"/>
      <c r="I16" s="43">
        <v>1.0983796296296295E-3</v>
      </c>
      <c r="J16" s="44">
        <v>1.0891203703703703E-3</v>
      </c>
      <c r="K16" s="255"/>
      <c r="L16" s="43">
        <v>1.7766203703703705E-3</v>
      </c>
      <c r="M16" s="44">
        <v>1.8761574074074073E-3</v>
      </c>
      <c r="N16" s="256"/>
      <c r="O16" s="34"/>
      <c r="P16" s="312">
        <f t="shared" si="0"/>
        <v>5.8402777777777776E-3</v>
      </c>
      <c r="Q16" s="301">
        <f t="shared" si="1"/>
        <v>10</v>
      </c>
    </row>
    <row r="17" spans="1:23" s="14" customFormat="1">
      <c r="A17" s="114"/>
      <c r="B17" s="124">
        <v>546</v>
      </c>
      <c r="C17" s="141" t="s">
        <v>205</v>
      </c>
      <c r="D17" s="56" t="s">
        <v>27</v>
      </c>
      <c r="E17" s="54" t="s">
        <v>71</v>
      </c>
      <c r="F17" s="62">
        <v>0.45347222222222222</v>
      </c>
      <c r="G17" s="39"/>
      <c r="H17" s="37"/>
      <c r="I17" s="43">
        <v>1.179398148148148E-3</v>
      </c>
      <c r="J17" s="44">
        <v>1.1562499999999999E-3</v>
      </c>
      <c r="K17" s="255"/>
      <c r="L17" s="43">
        <v>1.7824074074074072E-3</v>
      </c>
      <c r="M17" s="44">
        <v>1.7372685185185188E-3</v>
      </c>
      <c r="N17" s="256"/>
      <c r="O17" s="34"/>
      <c r="P17" s="312">
        <f t="shared" si="0"/>
        <v>5.8553240740740744E-3</v>
      </c>
      <c r="Q17" s="301">
        <f t="shared" si="1"/>
        <v>11</v>
      </c>
    </row>
    <row r="18" spans="1:23" s="14" customFormat="1">
      <c r="A18" s="114"/>
      <c r="B18" s="124">
        <v>553</v>
      </c>
      <c r="C18" s="65" t="s">
        <v>164</v>
      </c>
      <c r="D18" s="453" t="s">
        <v>37</v>
      </c>
      <c r="E18" s="151" t="s">
        <v>48</v>
      </c>
      <c r="F18" s="62">
        <v>0.45624999999999999</v>
      </c>
      <c r="G18" s="39"/>
      <c r="H18" s="37"/>
      <c r="I18" s="43">
        <v>1.2013888888888888E-3</v>
      </c>
      <c r="J18" s="44">
        <v>1.1736111111111112E-3</v>
      </c>
      <c r="K18" s="255"/>
      <c r="L18" s="43">
        <v>1.8391203703703703E-3</v>
      </c>
      <c r="M18" s="44">
        <v>1.7546296296296296E-3</v>
      </c>
      <c r="N18" s="256"/>
      <c r="O18" s="34"/>
      <c r="P18" s="312">
        <f t="shared" si="0"/>
        <v>5.9687499999999992E-3</v>
      </c>
      <c r="Q18" s="301">
        <f t="shared" si="1"/>
        <v>12</v>
      </c>
    </row>
    <row r="19" spans="1:23" s="14" customFormat="1">
      <c r="A19" s="114"/>
      <c r="B19" s="124">
        <v>554</v>
      </c>
      <c r="C19" s="65" t="s">
        <v>183</v>
      </c>
      <c r="D19" s="453" t="s">
        <v>27</v>
      </c>
      <c r="E19" s="151" t="s">
        <v>58</v>
      </c>
      <c r="F19" s="63">
        <v>0.45624999999999999</v>
      </c>
      <c r="G19" s="39"/>
      <c r="H19" s="37"/>
      <c r="I19" s="205">
        <v>1.195601851851852E-3</v>
      </c>
      <c r="J19" s="202">
        <v>1.2013888888888888E-3</v>
      </c>
      <c r="K19" s="289"/>
      <c r="L19" s="205">
        <v>1.8113425925925927E-3</v>
      </c>
      <c r="M19" s="202">
        <v>1.7870370370370368E-3</v>
      </c>
      <c r="N19" s="260"/>
      <c r="O19" s="34"/>
      <c r="P19" s="312">
        <f t="shared" si="0"/>
        <v>5.9953703703703697E-3</v>
      </c>
      <c r="Q19" s="301">
        <f t="shared" si="1"/>
        <v>13</v>
      </c>
    </row>
    <row r="20" spans="1:23" s="14" customFormat="1">
      <c r="A20" s="116">
        <v>1</v>
      </c>
      <c r="B20" s="124">
        <v>552</v>
      </c>
      <c r="C20" s="141" t="s">
        <v>231</v>
      </c>
      <c r="D20" s="56" t="s">
        <v>37</v>
      </c>
      <c r="E20" s="151" t="s">
        <v>55</v>
      </c>
      <c r="F20" s="62">
        <v>0.45555555555555555</v>
      </c>
      <c r="G20" s="39"/>
      <c r="H20" s="37"/>
      <c r="I20" s="43">
        <v>1.1446759259259259E-3</v>
      </c>
      <c r="J20" s="44">
        <v>1.1319444444444443E-3</v>
      </c>
      <c r="K20" s="255"/>
      <c r="L20" s="43">
        <v>1.7372685185185188E-3</v>
      </c>
      <c r="M20" s="44">
        <v>2.0046296296296296E-3</v>
      </c>
      <c r="N20" s="256"/>
      <c r="O20" s="34"/>
      <c r="P20" s="312">
        <f t="shared" si="0"/>
        <v>6.0185185185185185E-3</v>
      </c>
      <c r="Q20" s="301">
        <f t="shared" si="1"/>
        <v>14</v>
      </c>
    </row>
    <row r="21" spans="1:23" s="14" customFormat="1">
      <c r="A21" s="116">
        <v>932</v>
      </c>
      <c r="B21" s="124">
        <v>504</v>
      </c>
      <c r="C21" s="139" t="s">
        <v>241</v>
      </c>
      <c r="D21" s="56" t="s">
        <v>27</v>
      </c>
      <c r="E21" s="54" t="s">
        <v>58</v>
      </c>
      <c r="F21" s="62">
        <v>0.43888888888888888</v>
      </c>
      <c r="G21" s="39"/>
      <c r="H21" s="37"/>
      <c r="I21" s="43">
        <v>1.1967592592592592E-3</v>
      </c>
      <c r="J21" s="44">
        <v>1.1736111111111112E-3</v>
      </c>
      <c r="K21" s="255"/>
      <c r="L21" s="43">
        <v>1.8530092592592593E-3</v>
      </c>
      <c r="M21" s="44">
        <v>1.8101851851851849E-3</v>
      </c>
      <c r="N21" s="256"/>
      <c r="O21" s="34"/>
      <c r="P21" s="312">
        <f t="shared" si="0"/>
        <v>6.0335648148148145E-3</v>
      </c>
      <c r="Q21" s="301">
        <f t="shared" si="1"/>
        <v>15</v>
      </c>
    </row>
    <row r="22" spans="1:23" s="14" customFormat="1">
      <c r="A22" s="116">
        <v>870</v>
      </c>
      <c r="B22" s="124">
        <v>540</v>
      </c>
      <c r="C22" s="139" t="s">
        <v>151</v>
      </c>
      <c r="D22" s="56" t="s">
        <v>27</v>
      </c>
      <c r="E22" s="54" t="s">
        <v>71</v>
      </c>
      <c r="F22" s="62">
        <v>0.4513888888888889</v>
      </c>
      <c r="G22" s="39"/>
      <c r="H22" s="37"/>
      <c r="I22" s="43">
        <v>1.2002314814814816E-3</v>
      </c>
      <c r="J22" s="44">
        <v>1.2465277777777776E-3</v>
      </c>
      <c r="K22" s="255"/>
      <c r="L22" s="43">
        <v>1.8090277777777777E-3</v>
      </c>
      <c r="M22" s="44">
        <v>1.7928240740740741E-3</v>
      </c>
      <c r="N22" s="256"/>
      <c r="O22" s="34"/>
      <c r="P22" s="312">
        <f t="shared" si="0"/>
        <v>6.0486111111111114E-3</v>
      </c>
      <c r="Q22" s="301">
        <f t="shared" si="1"/>
        <v>16</v>
      </c>
      <c r="S22" s="14" t="s">
        <v>13</v>
      </c>
      <c r="T22" s="14" t="s">
        <v>27</v>
      </c>
      <c r="W22" s="23"/>
    </row>
    <row r="23" spans="1:23" s="14" customFormat="1">
      <c r="A23" s="116">
        <v>92</v>
      </c>
      <c r="B23" s="124">
        <v>545</v>
      </c>
      <c r="C23" s="139" t="s">
        <v>156</v>
      </c>
      <c r="D23" s="57" t="s">
        <v>27</v>
      </c>
      <c r="E23" s="58" t="s">
        <v>48</v>
      </c>
      <c r="F23" s="64">
        <v>0.45347222222222222</v>
      </c>
      <c r="G23" s="39"/>
      <c r="H23" s="37"/>
      <c r="I23" s="43">
        <v>1.2326388888888888E-3</v>
      </c>
      <c r="J23" s="44">
        <v>1.204861111111111E-3</v>
      </c>
      <c r="K23" s="255"/>
      <c r="L23" s="43">
        <v>1.8148148148148149E-3</v>
      </c>
      <c r="M23" s="44">
        <v>1.8240740740740743E-3</v>
      </c>
      <c r="N23" s="256"/>
      <c r="O23" s="34"/>
      <c r="P23" s="312">
        <f t="shared" si="0"/>
        <v>6.076388888888889E-3</v>
      </c>
      <c r="Q23" s="301">
        <f t="shared" si="1"/>
        <v>17</v>
      </c>
    </row>
    <row r="24" spans="1:23" s="14" customFormat="1">
      <c r="A24" s="116">
        <v>169</v>
      </c>
      <c r="B24" s="124">
        <v>561</v>
      </c>
      <c r="C24" s="464" t="s">
        <v>222</v>
      </c>
      <c r="D24" s="453" t="s">
        <v>27</v>
      </c>
      <c r="E24" s="149" t="s">
        <v>53</v>
      </c>
      <c r="F24" s="133">
        <v>0.4597222222222222</v>
      </c>
      <c r="G24" s="39"/>
      <c r="H24" s="37"/>
      <c r="I24" s="43">
        <v>1.1747685185185186E-3</v>
      </c>
      <c r="J24" s="44">
        <v>1.2083333333333334E-3</v>
      </c>
      <c r="K24" s="255"/>
      <c r="L24" s="43">
        <v>1.8541666666666665E-3</v>
      </c>
      <c r="M24" s="44">
        <v>1.8622685185185185E-3</v>
      </c>
      <c r="N24" s="256"/>
      <c r="O24" s="34"/>
      <c r="P24" s="312">
        <f t="shared" si="0"/>
        <v>6.099537037037037E-3</v>
      </c>
      <c r="Q24" s="301">
        <f t="shared" si="1"/>
        <v>18</v>
      </c>
      <c r="T24" s="14" t="s">
        <v>28</v>
      </c>
    </row>
    <row r="25" spans="1:23" s="14" customFormat="1">
      <c r="A25" s="116">
        <v>122</v>
      </c>
      <c r="B25" s="124">
        <v>556</v>
      </c>
      <c r="C25" s="65" t="s">
        <v>233</v>
      </c>
      <c r="D25" s="49" t="s">
        <v>23</v>
      </c>
      <c r="E25" s="50" t="s">
        <v>58</v>
      </c>
      <c r="F25" s="62">
        <v>0.45763888888888887</v>
      </c>
      <c r="G25" s="39"/>
      <c r="H25" s="37"/>
      <c r="I25" s="43">
        <v>1.175925925925926E-3</v>
      </c>
      <c r="J25" s="44">
        <v>1.1875E-3</v>
      </c>
      <c r="K25" s="255"/>
      <c r="L25" s="43">
        <v>1.9108796296296298E-3</v>
      </c>
      <c r="M25" s="44">
        <v>1.8460648148148149E-3</v>
      </c>
      <c r="N25" s="256"/>
      <c r="O25" s="34"/>
      <c r="P25" s="312">
        <f t="shared" si="0"/>
        <v>6.1203703703703706E-3</v>
      </c>
      <c r="Q25" s="301">
        <f t="shared" si="1"/>
        <v>19</v>
      </c>
    </row>
    <row r="26" spans="1:23" s="14" customFormat="1">
      <c r="A26" s="116">
        <v>411</v>
      </c>
      <c r="B26" s="124">
        <v>530</v>
      </c>
      <c r="C26" s="78" t="s">
        <v>167</v>
      </c>
      <c r="D26" s="56" t="s">
        <v>23</v>
      </c>
      <c r="E26" s="54" t="s">
        <v>71</v>
      </c>
      <c r="F26" s="62">
        <v>0.44722222222222219</v>
      </c>
      <c r="G26" s="39"/>
      <c r="H26" s="37"/>
      <c r="I26" s="43">
        <v>1.2326388888888888E-3</v>
      </c>
      <c r="J26" s="44">
        <v>1.2141203703703704E-3</v>
      </c>
      <c r="K26" s="255"/>
      <c r="L26" s="43">
        <v>1.9004629629629632E-3</v>
      </c>
      <c r="M26" s="44">
        <v>1.8414351851851853E-3</v>
      </c>
      <c r="N26" s="256"/>
      <c r="O26" s="34"/>
      <c r="P26" s="312">
        <f t="shared" si="0"/>
        <v>6.1886574074074083E-3</v>
      </c>
      <c r="Q26" s="301">
        <f t="shared" si="1"/>
        <v>20</v>
      </c>
      <c r="T26" s="14" t="s">
        <v>37</v>
      </c>
    </row>
    <row r="27" spans="1:23" s="14" customFormat="1">
      <c r="A27" s="41">
        <v>317</v>
      </c>
      <c r="B27" s="124">
        <v>529</v>
      </c>
      <c r="C27" s="65" t="s">
        <v>200</v>
      </c>
      <c r="D27" s="56" t="s">
        <v>37</v>
      </c>
      <c r="E27" s="54" t="s">
        <v>55</v>
      </c>
      <c r="F27" s="62">
        <v>0.44791666666666669</v>
      </c>
      <c r="G27" s="36"/>
      <c r="H27" s="37"/>
      <c r="I27" s="205">
        <v>1.1886574074074074E-3</v>
      </c>
      <c r="J27" s="202">
        <v>1.2141203703703704E-3</v>
      </c>
      <c r="K27" s="289"/>
      <c r="L27" s="205">
        <v>1.9305555555555554E-3</v>
      </c>
      <c r="M27" s="202">
        <v>1.8576388888888887E-3</v>
      </c>
      <c r="N27" s="260"/>
      <c r="O27" s="34"/>
      <c r="P27" s="312">
        <f t="shared" si="0"/>
        <v>6.1909722222222218E-3</v>
      </c>
      <c r="Q27" s="301">
        <f t="shared" si="1"/>
        <v>21</v>
      </c>
    </row>
    <row r="28" spans="1:23" s="14" customFormat="1">
      <c r="A28" s="32">
        <v>444</v>
      </c>
      <c r="B28" s="137">
        <v>511</v>
      </c>
      <c r="C28" s="139" t="s">
        <v>258</v>
      </c>
      <c r="D28" s="77" t="s">
        <v>27</v>
      </c>
      <c r="E28" s="58" t="s">
        <v>58</v>
      </c>
      <c r="F28" s="62">
        <v>0.44097222222222227</v>
      </c>
      <c r="G28" s="36"/>
      <c r="H28" s="38"/>
      <c r="I28" s="205">
        <v>1.267361111111111E-3</v>
      </c>
      <c r="J28" s="202">
        <v>1.2314814814814816E-3</v>
      </c>
      <c r="K28" s="289"/>
      <c r="L28" s="205">
        <v>1.8958333333333334E-3</v>
      </c>
      <c r="M28" s="202">
        <v>1.8564814814814815E-3</v>
      </c>
      <c r="N28" s="260"/>
      <c r="O28" s="34"/>
      <c r="P28" s="312">
        <f t="shared" si="0"/>
        <v>6.2511574074074075E-3</v>
      </c>
      <c r="Q28" s="301">
        <f t="shared" si="1"/>
        <v>22</v>
      </c>
    </row>
    <row r="29" spans="1:23" s="14" customFormat="1">
      <c r="A29" s="111"/>
      <c r="B29" s="137">
        <v>526</v>
      </c>
      <c r="C29" s="139" t="s">
        <v>194</v>
      </c>
      <c r="D29" s="60" t="s">
        <v>27</v>
      </c>
      <c r="E29" s="61" t="s">
        <v>58</v>
      </c>
      <c r="F29" s="63">
        <v>0.4465277777777778</v>
      </c>
      <c r="G29" s="39"/>
      <c r="H29" s="37"/>
      <c r="I29" s="205">
        <v>1.2476851851851852E-3</v>
      </c>
      <c r="J29" s="202">
        <v>1.2569444444444444E-3</v>
      </c>
      <c r="K29" s="289"/>
      <c r="L29" s="205">
        <v>1.9131944444444446E-3</v>
      </c>
      <c r="M29" s="202">
        <v>1.8449074074074073E-3</v>
      </c>
      <c r="N29" s="260"/>
      <c r="O29" s="34"/>
      <c r="P29" s="312">
        <f t="shared" si="0"/>
        <v>6.2627314814814811E-3</v>
      </c>
      <c r="Q29" s="301">
        <f t="shared" si="1"/>
        <v>23</v>
      </c>
      <c r="T29" s="14" t="s">
        <v>26</v>
      </c>
    </row>
    <row r="30" spans="1:23" s="14" customFormat="1" ht="13.5" thickBot="1">
      <c r="A30" s="117"/>
      <c r="B30" s="137">
        <v>531</v>
      </c>
      <c r="C30" s="65" t="s">
        <v>202</v>
      </c>
      <c r="D30" s="453" t="s">
        <v>37</v>
      </c>
      <c r="E30" s="151" t="s">
        <v>48</v>
      </c>
      <c r="F30" s="63">
        <v>0.44861111111111113</v>
      </c>
      <c r="G30" s="36"/>
      <c r="H30" s="38"/>
      <c r="I30" s="205">
        <v>1.269675925925926E-3</v>
      </c>
      <c r="J30" s="202">
        <v>1.2037037037037038E-3</v>
      </c>
      <c r="K30" s="289"/>
      <c r="L30" s="205">
        <v>1.9131944444444446E-3</v>
      </c>
      <c r="M30" s="202">
        <v>1.888888888888889E-3</v>
      </c>
      <c r="N30" s="260"/>
      <c r="O30" s="34"/>
      <c r="P30" s="312">
        <f t="shared" si="0"/>
        <v>6.2754629629629636E-3</v>
      </c>
      <c r="Q30" s="301">
        <f t="shared" si="1"/>
        <v>24</v>
      </c>
    </row>
    <row r="31" spans="1:23" s="14" customFormat="1">
      <c r="B31" s="137">
        <v>528</v>
      </c>
      <c r="C31" s="145" t="s">
        <v>199</v>
      </c>
      <c r="D31" s="57" t="s">
        <v>24</v>
      </c>
      <c r="E31" s="69" t="s">
        <v>55</v>
      </c>
      <c r="F31" s="62">
        <v>0.44791666666666669</v>
      </c>
      <c r="G31" s="36"/>
      <c r="H31" s="38"/>
      <c r="I31" s="205">
        <v>1.241898148148148E-3</v>
      </c>
      <c r="J31" s="202">
        <v>1.261574074074074E-3</v>
      </c>
      <c r="K31" s="289"/>
      <c r="L31" s="205">
        <v>1.8877314814814816E-3</v>
      </c>
      <c r="M31" s="202">
        <v>1.8877314814814816E-3</v>
      </c>
      <c r="N31" s="260"/>
      <c r="O31" s="34"/>
      <c r="P31" s="312">
        <f t="shared" si="0"/>
        <v>6.2789351851851851E-3</v>
      </c>
      <c r="Q31" s="301">
        <f t="shared" si="1"/>
        <v>25</v>
      </c>
    </row>
    <row r="32" spans="1:23" s="14" customFormat="1">
      <c r="B32" s="137">
        <v>563</v>
      </c>
      <c r="C32" s="139" t="s">
        <v>251</v>
      </c>
      <c r="D32" s="57" t="s">
        <v>27</v>
      </c>
      <c r="E32" s="69" t="s">
        <v>55</v>
      </c>
      <c r="F32" s="63">
        <v>0.47638888888888892</v>
      </c>
      <c r="G32" s="36"/>
      <c r="H32" s="38"/>
      <c r="I32" s="205">
        <v>1.2256944444444444E-3</v>
      </c>
      <c r="J32" s="202">
        <v>1.255787037037037E-3</v>
      </c>
      <c r="K32" s="289"/>
      <c r="L32" s="205">
        <v>1.9756944444444444E-3</v>
      </c>
      <c r="M32" s="202">
        <v>1.8564814814814815E-3</v>
      </c>
      <c r="N32" s="260"/>
      <c r="O32" s="34"/>
      <c r="P32" s="312">
        <f t="shared" si="0"/>
        <v>6.3136574074074067E-3</v>
      </c>
      <c r="Q32" s="301">
        <f t="shared" si="1"/>
        <v>26</v>
      </c>
    </row>
    <row r="33" spans="2:17" s="14" customFormat="1">
      <c r="B33" s="137">
        <v>538</v>
      </c>
      <c r="C33" s="139" t="s">
        <v>243</v>
      </c>
      <c r="D33" s="131" t="s">
        <v>24</v>
      </c>
      <c r="E33" s="69" t="s">
        <v>55</v>
      </c>
      <c r="F33" s="63">
        <v>0.45069444444444445</v>
      </c>
      <c r="G33" s="36"/>
      <c r="H33" s="38"/>
      <c r="I33" s="205">
        <v>1.2789351851851853E-3</v>
      </c>
      <c r="J33" s="202">
        <v>1.2569444444444444E-3</v>
      </c>
      <c r="K33" s="289"/>
      <c r="L33" s="205">
        <v>1.9340277777777778E-3</v>
      </c>
      <c r="M33" s="202">
        <v>1.8958333333333334E-3</v>
      </c>
      <c r="N33" s="260"/>
      <c r="O33" s="34"/>
      <c r="P33" s="312">
        <f t="shared" si="0"/>
        <v>6.3657407407407413E-3</v>
      </c>
      <c r="Q33" s="301">
        <f t="shared" si="1"/>
        <v>27</v>
      </c>
    </row>
    <row r="34" spans="2:17" s="14" customFormat="1">
      <c r="B34" s="137">
        <v>560</v>
      </c>
      <c r="C34" s="65" t="s">
        <v>186</v>
      </c>
      <c r="D34" s="483" t="s">
        <v>23</v>
      </c>
      <c r="E34" s="61" t="s">
        <v>58</v>
      </c>
      <c r="F34" s="63">
        <v>0.45902777777777781</v>
      </c>
      <c r="G34" s="36"/>
      <c r="H34" s="38"/>
      <c r="I34" s="205">
        <v>1.3101851851851853E-3</v>
      </c>
      <c r="J34" s="202">
        <v>1.2708333333333335E-3</v>
      </c>
      <c r="K34" s="289"/>
      <c r="L34" s="205">
        <v>1.9212962962962962E-3</v>
      </c>
      <c r="M34" s="202">
        <v>1.8877314814814816E-3</v>
      </c>
      <c r="N34" s="260"/>
      <c r="O34" s="34"/>
      <c r="P34" s="312">
        <f t="shared" si="0"/>
        <v>6.3900462962962964E-3</v>
      </c>
      <c r="Q34" s="301">
        <f t="shared" si="1"/>
        <v>28</v>
      </c>
    </row>
    <row r="35" spans="2:17" s="14" customFormat="1">
      <c r="B35" s="137">
        <v>535</v>
      </c>
      <c r="C35" s="141" t="s">
        <v>138</v>
      </c>
      <c r="D35" s="68" t="s">
        <v>23</v>
      </c>
      <c r="E35" s="467" t="s">
        <v>55</v>
      </c>
      <c r="F35" s="63">
        <v>0.45</v>
      </c>
      <c r="G35" s="36"/>
      <c r="H35" s="38"/>
      <c r="I35" s="205">
        <v>1.255787037037037E-3</v>
      </c>
      <c r="J35" s="202">
        <v>1.2604166666666666E-3</v>
      </c>
      <c r="K35" s="289"/>
      <c r="L35" s="205">
        <v>1.9756944444444444E-3</v>
      </c>
      <c r="M35" s="202">
        <v>1.9016203703703704E-3</v>
      </c>
      <c r="N35" s="260"/>
      <c r="O35" s="34"/>
      <c r="P35" s="312">
        <f t="shared" si="0"/>
        <v>6.393518518518518E-3</v>
      </c>
      <c r="Q35" s="301">
        <f t="shared" si="1"/>
        <v>29</v>
      </c>
    </row>
    <row r="36" spans="2:17" s="14" customFormat="1">
      <c r="B36" s="124">
        <v>521</v>
      </c>
      <c r="C36" s="139" t="s">
        <v>110</v>
      </c>
      <c r="D36" s="71" t="s">
        <v>27</v>
      </c>
      <c r="E36" s="87" t="s">
        <v>53</v>
      </c>
      <c r="F36" s="63">
        <v>0.44513888888888892</v>
      </c>
      <c r="G36" s="36"/>
      <c r="H36" s="38"/>
      <c r="I36" s="205">
        <v>1.3032407407407409E-3</v>
      </c>
      <c r="J36" s="202">
        <v>1.2534722222222222E-3</v>
      </c>
      <c r="K36" s="289"/>
      <c r="L36" s="205">
        <v>1.931712962962963E-3</v>
      </c>
      <c r="M36" s="202">
        <v>1.9131944444444446E-3</v>
      </c>
      <c r="N36" s="260"/>
      <c r="O36" s="34"/>
      <c r="P36" s="312">
        <f t="shared" si="0"/>
        <v>6.4016203703703709E-3</v>
      </c>
      <c r="Q36" s="301">
        <f t="shared" si="1"/>
        <v>30</v>
      </c>
    </row>
    <row r="37" spans="2:17" s="14" customFormat="1">
      <c r="B37" s="124">
        <v>501</v>
      </c>
      <c r="C37" s="65" t="s">
        <v>62</v>
      </c>
      <c r="D37" s="455" t="s">
        <v>63</v>
      </c>
      <c r="E37" s="154" t="s">
        <v>48</v>
      </c>
      <c r="F37" s="63">
        <v>0.4375</v>
      </c>
      <c r="G37" s="36"/>
      <c r="H37" s="38"/>
      <c r="I37" s="205">
        <v>1.2719907407407406E-3</v>
      </c>
      <c r="J37" s="202">
        <v>1.2881944444444445E-3</v>
      </c>
      <c r="K37" s="289"/>
      <c r="L37" s="205">
        <v>1.9467592592592592E-3</v>
      </c>
      <c r="M37" s="202">
        <v>1.9039351851851854E-3</v>
      </c>
      <c r="N37" s="260"/>
      <c r="O37" s="34"/>
      <c r="P37" s="312">
        <f t="shared" si="0"/>
        <v>6.4108796296296301E-3</v>
      </c>
      <c r="Q37" s="301">
        <f t="shared" si="1"/>
        <v>31</v>
      </c>
    </row>
    <row r="38" spans="2:17" s="14" customFormat="1">
      <c r="B38" s="124">
        <v>527</v>
      </c>
      <c r="C38" s="79" t="s">
        <v>198</v>
      </c>
      <c r="D38" s="72" t="s">
        <v>27</v>
      </c>
      <c r="E38" s="73" t="s">
        <v>55</v>
      </c>
      <c r="F38" s="84">
        <v>0.44722222222222219</v>
      </c>
      <c r="G38" s="36"/>
      <c r="H38" s="38"/>
      <c r="I38" s="205">
        <v>1.2962962962962963E-3</v>
      </c>
      <c r="J38" s="202">
        <v>1.2905092592592593E-3</v>
      </c>
      <c r="K38" s="289"/>
      <c r="L38" s="205">
        <v>1.9259259259259262E-3</v>
      </c>
      <c r="M38" s="202">
        <v>1.9131944444444446E-3</v>
      </c>
      <c r="N38" s="260"/>
      <c r="O38" s="34"/>
      <c r="P38" s="312">
        <f t="shared" si="0"/>
        <v>6.4259259259259269E-3</v>
      </c>
      <c r="Q38" s="301">
        <f t="shared" si="1"/>
        <v>32</v>
      </c>
    </row>
    <row r="39" spans="2:17" s="14" customFormat="1">
      <c r="B39" s="143">
        <v>537</v>
      </c>
      <c r="C39" s="283" t="s">
        <v>145</v>
      </c>
      <c r="D39" s="77" t="s">
        <v>37</v>
      </c>
      <c r="E39" s="58" t="s">
        <v>72</v>
      </c>
      <c r="F39" s="63">
        <v>0.45069444444444445</v>
      </c>
      <c r="G39" s="36"/>
      <c r="H39" s="38"/>
      <c r="I39" s="205">
        <v>1.2164351851851852E-3</v>
      </c>
      <c r="J39" s="202">
        <v>1.2777777777777776E-3</v>
      </c>
      <c r="K39" s="289"/>
      <c r="L39" s="205">
        <v>1.9525462962962962E-3</v>
      </c>
      <c r="M39" s="202">
        <v>1.9907407407407408E-3</v>
      </c>
      <c r="N39" s="260"/>
      <c r="O39" s="34"/>
      <c r="P39" s="312">
        <f t="shared" ref="P39:P66" si="2">IF(OR(H39&gt;TIME(0,30,0),O39&lt;&gt;""),"XXXXX",SUM(G39:N39))</f>
        <v>6.4374999999999996E-3</v>
      </c>
      <c r="Q39" s="301">
        <f t="shared" ref="Q39:Q66" si="3">IF(OR(H39&gt;TIME(0,30,0),O39&lt;&gt;""),"D",RANK(P39,$P$7:$P$74,100))</f>
        <v>33</v>
      </c>
    </row>
    <row r="40" spans="2:17" s="14" customFormat="1">
      <c r="B40" s="137">
        <v>518</v>
      </c>
      <c r="C40" s="139" t="s">
        <v>193</v>
      </c>
      <c r="D40" s="57" t="s">
        <v>23</v>
      </c>
      <c r="E40" s="69" t="s">
        <v>55</v>
      </c>
      <c r="F40" s="63">
        <v>0.44375000000000003</v>
      </c>
      <c r="G40" s="36"/>
      <c r="H40" s="38"/>
      <c r="I40" s="205">
        <v>1.3275462962962963E-3</v>
      </c>
      <c r="J40" s="202">
        <v>1.2812500000000001E-3</v>
      </c>
      <c r="K40" s="289"/>
      <c r="L40" s="205">
        <v>1.943287037037037E-3</v>
      </c>
      <c r="M40" s="202">
        <v>1.8935185185185183E-3</v>
      </c>
      <c r="N40" s="260"/>
      <c r="O40" s="34"/>
      <c r="P40" s="312">
        <f t="shared" si="2"/>
        <v>6.4456018518518517E-3</v>
      </c>
      <c r="Q40" s="301">
        <f t="shared" si="3"/>
        <v>34</v>
      </c>
    </row>
    <row r="41" spans="2:17" s="14" customFormat="1">
      <c r="B41" s="137">
        <v>555</v>
      </c>
      <c r="C41" s="49" t="s">
        <v>184</v>
      </c>
      <c r="D41" s="57" t="s">
        <v>22</v>
      </c>
      <c r="E41" s="485" t="s">
        <v>185</v>
      </c>
      <c r="F41" s="62">
        <v>0.45694444444444443</v>
      </c>
      <c r="G41" s="36"/>
      <c r="H41" s="38"/>
      <c r="I41" s="205">
        <v>1.2384259259259258E-3</v>
      </c>
      <c r="J41" s="202">
        <v>1.2442129629629628E-3</v>
      </c>
      <c r="K41" s="289"/>
      <c r="L41" s="205">
        <v>2.0057870370370368E-3</v>
      </c>
      <c r="M41" s="202">
        <v>1.9745370370370372E-3</v>
      </c>
      <c r="N41" s="260"/>
      <c r="O41" s="34"/>
      <c r="P41" s="312">
        <f t="shared" si="2"/>
        <v>6.462962962962962E-3</v>
      </c>
      <c r="Q41" s="301">
        <f t="shared" si="3"/>
        <v>35</v>
      </c>
    </row>
    <row r="42" spans="2:17" s="14" customFormat="1">
      <c r="B42" s="137">
        <v>548</v>
      </c>
      <c r="C42" s="341" t="s">
        <v>206</v>
      </c>
      <c r="D42" s="59" t="s">
        <v>27</v>
      </c>
      <c r="E42" s="87" t="s">
        <v>58</v>
      </c>
      <c r="F42" s="64">
        <v>0.45416666666666666</v>
      </c>
      <c r="G42" s="36"/>
      <c r="H42" s="38"/>
      <c r="I42" s="205">
        <v>1.2800925925925924E-3</v>
      </c>
      <c r="J42" s="202">
        <v>1.2881944444444445E-3</v>
      </c>
      <c r="K42" s="289"/>
      <c r="L42" s="205">
        <v>2.0312499999999996E-3</v>
      </c>
      <c r="M42" s="202">
        <v>1.9525462962962962E-3</v>
      </c>
      <c r="N42" s="260"/>
      <c r="O42" s="34"/>
      <c r="P42" s="312">
        <f t="shared" si="2"/>
        <v>6.5520833333333325E-3</v>
      </c>
      <c r="Q42" s="301">
        <f t="shared" si="3"/>
        <v>36</v>
      </c>
    </row>
    <row r="43" spans="2:17" s="14" customFormat="1">
      <c r="B43" s="137">
        <v>517</v>
      </c>
      <c r="C43" s="145" t="s">
        <v>96</v>
      </c>
      <c r="D43" s="57" t="s">
        <v>27</v>
      </c>
      <c r="E43" s="69" t="s">
        <v>97</v>
      </c>
      <c r="F43" s="63">
        <v>0.44305555555555554</v>
      </c>
      <c r="G43" s="36"/>
      <c r="H43" s="38"/>
      <c r="I43" s="205">
        <v>1.3275462962962963E-3</v>
      </c>
      <c r="J43" s="202">
        <v>1.2881944444444445E-3</v>
      </c>
      <c r="K43" s="289"/>
      <c r="L43" s="205">
        <v>2.0509259259259257E-3</v>
      </c>
      <c r="M43" s="202">
        <v>1.9444444444444442E-3</v>
      </c>
      <c r="N43" s="260"/>
      <c r="O43" s="34"/>
      <c r="P43" s="312">
        <f t="shared" si="2"/>
        <v>6.6111111111111101E-3</v>
      </c>
      <c r="Q43" s="301">
        <f t="shared" si="3"/>
        <v>37</v>
      </c>
    </row>
    <row r="44" spans="2:17" s="14" customFormat="1">
      <c r="B44" s="137">
        <v>510</v>
      </c>
      <c r="C44" s="140" t="s">
        <v>73</v>
      </c>
      <c r="D44" s="56" t="s">
        <v>63</v>
      </c>
      <c r="E44" s="54" t="s">
        <v>48</v>
      </c>
      <c r="F44" s="63">
        <v>0.44097222222222227</v>
      </c>
      <c r="G44" s="36"/>
      <c r="H44" s="38"/>
      <c r="I44" s="205">
        <v>1.2858796296296297E-3</v>
      </c>
      <c r="J44" s="202">
        <v>1.2893518518518519E-3</v>
      </c>
      <c r="K44" s="289"/>
      <c r="L44" s="205">
        <v>2.0428240740740741E-3</v>
      </c>
      <c r="M44" s="202">
        <v>1.9930555555555556E-3</v>
      </c>
      <c r="N44" s="260"/>
      <c r="O44" s="34"/>
      <c r="P44" s="312">
        <f t="shared" si="2"/>
        <v>6.611111111111111E-3</v>
      </c>
      <c r="Q44" s="301">
        <f t="shared" si="3"/>
        <v>38</v>
      </c>
    </row>
    <row r="45" spans="2:17" s="14" customFormat="1">
      <c r="B45" s="137">
        <v>541</v>
      </c>
      <c r="C45" s="145" t="s">
        <v>161</v>
      </c>
      <c r="D45" s="56" t="s">
        <v>57</v>
      </c>
      <c r="E45" s="54" t="s">
        <v>48</v>
      </c>
      <c r="F45" s="74">
        <v>0.45208333333333334</v>
      </c>
      <c r="G45" s="36"/>
      <c r="H45" s="38"/>
      <c r="I45" s="205">
        <v>1.2893518518518519E-3</v>
      </c>
      <c r="J45" s="202">
        <v>1.2951388888888889E-3</v>
      </c>
      <c r="K45" s="289"/>
      <c r="L45" s="205">
        <v>2.0740740740740741E-3</v>
      </c>
      <c r="M45" s="202">
        <v>2.0648148148148149E-3</v>
      </c>
      <c r="N45" s="260"/>
      <c r="O45" s="34"/>
      <c r="P45" s="312">
        <f t="shared" si="2"/>
        <v>6.7233796296296295E-3</v>
      </c>
      <c r="Q45" s="301">
        <f t="shared" si="3"/>
        <v>39</v>
      </c>
    </row>
    <row r="46" spans="2:17" s="14" customFormat="1">
      <c r="B46" s="137">
        <v>549</v>
      </c>
      <c r="C46" s="341" t="s">
        <v>65</v>
      </c>
      <c r="D46" s="57" t="s">
        <v>24</v>
      </c>
      <c r="E46" s="69" t="s">
        <v>55</v>
      </c>
      <c r="F46" s="439">
        <v>0.4548611111111111</v>
      </c>
      <c r="G46" s="36"/>
      <c r="H46" s="38"/>
      <c r="I46" s="205">
        <v>1.3495370370370371E-3</v>
      </c>
      <c r="J46" s="202">
        <v>1.4050925925925925E-3</v>
      </c>
      <c r="K46" s="289"/>
      <c r="L46" s="205">
        <v>2.0092592592592597E-3</v>
      </c>
      <c r="M46" s="202">
        <v>1.9675925925925928E-3</v>
      </c>
      <c r="N46" s="260"/>
      <c r="O46" s="34"/>
      <c r="P46" s="312">
        <f t="shared" si="2"/>
        <v>6.7314814814814815E-3</v>
      </c>
      <c r="Q46" s="301">
        <f t="shared" si="3"/>
        <v>40</v>
      </c>
    </row>
    <row r="47" spans="2:17" s="14" customFormat="1">
      <c r="B47" s="137">
        <v>512</v>
      </c>
      <c r="C47" s="145" t="s">
        <v>127</v>
      </c>
      <c r="D47" s="56" t="s">
        <v>37</v>
      </c>
      <c r="E47" s="58" t="s">
        <v>48</v>
      </c>
      <c r="F47" s="63">
        <v>0.44166666666666665</v>
      </c>
      <c r="G47" s="36"/>
      <c r="H47" s="38"/>
      <c r="I47" s="205">
        <v>1.3414351851851851E-3</v>
      </c>
      <c r="J47" s="202">
        <v>1.3113425925925925E-3</v>
      </c>
      <c r="K47" s="289"/>
      <c r="L47" s="205">
        <v>2.0995370370370373E-3</v>
      </c>
      <c r="M47" s="202">
        <v>2.0324074074074077E-3</v>
      </c>
      <c r="N47" s="260"/>
      <c r="O47" s="34"/>
      <c r="P47" s="312">
        <f t="shared" si="2"/>
        <v>6.7847222222222232E-3</v>
      </c>
      <c r="Q47" s="301">
        <f t="shared" si="3"/>
        <v>41</v>
      </c>
    </row>
    <row r="48" spans="2:17" s="14" customFormat="1">
      <c r="B48" s="137">
        <v>514</v>
      </c>
      <c r="C48" s="482" t="s">
        <v>178</v>
      </c>
      <c r="D48" s="75" t="s">
        <v>27</v>
      </c>
      <c r="E48" s="58" t="s">
        <v>179</v>
      </c>
      <c r="F48" s="457">
        <v>0.44236111111111115</v>
      </c>
      <c r="G48" s="36"/>
      <c r="H48" s="38"/>
      <c r="I48" s="205">
        <v>1.3761574074074075E-3</v>
      </c>
      <c r="J48" s="202">
        <v>1.3495370370370371E-3</v>
      </c>
      <c r="K48" s="289"/>
      <c r="L48" s="205">
        <v>2.0578703703703705E-3</v>
      </c>
      <c r="M48" s="202">
        <v>2.0972222222222221E-3</v>
      </c>
      <c r="N48" s="260"/>
      <c r="O48" s="34"/>
      <c r="P48" s="312">
        <f t="shared" si="2"/>
        <v>6.8807870370370377E-3</v>
      </c>
      <c r="Q48" s="301">
        <f t="shared" si="3"/>
        <v>42</v>
      </c>
    </row>
    <row r="49" spans="2:17" s="14" customFormat="1">
      <c r="B49" s="137">
        <v>543</v>
      </c>
      <c r="C49" s="139" t="s">
        <v>154</v>
      </c>
      <c r="D49" s="68" t="s">
        <v>27</v>
      </c>
      <c r="E49" s="76" t="s">
        <v>182</v>
      </c>
      <c r="F49" s="62">
        <v>0.45277777777777778</v>
      </c>
      <c r="G49" s="36"/>
      <c r="H49" s="38"/>
      <c r="I49" s="205">
        <v>1.3715277777777779E-3</v>
      </c>
      <c r="J49" s="202">
        <v>1.3356481481481481E-3</v>
      </c>
      <c r="K49" s="289"/>
      <c r="L49" s="205">
        <v>2.1458333333333334E-3</v>
      </c>
      <c r="M49" s="202">
        <v>2.0532407407407405E-3</v>
      </c>
      <c r="N49" s="260"/>
      <c r="O49" s="34"/>
      <c r="P49" s="312">
        <f t="shared" si="2"/>
        <v>6.9062500000000009E-3</v>
      </c>
      <c r="Q49" s="301">
        <f t="shared" si="3"/>
        <v>43</v>
      </c>
    </row>
    <row r="50" spans="2:17" s="14" customFormat="1">
      <c r="B50" s="137">
        <v>516</v>
      </c>
      <c r="C50" s="139" t="s">
        <v>242</v>
      </c>
      <c r="D50" s="68" t="s">
        <v>27</v>
      </c>
      <c r="E50" s="73" t="s">
        <v>58</v>
      </c>
      <c r="F50" s="63">
        <v>0.44305555555555554</v>
      </c>
      <c r="G50" s="36"/>
      <c r="H50" s="38"/>
      <c r="I50" s="205">
        <v>1.4004629629629629E-3</v>
      </c>
      <c r="J50" s="202">
        <v>1.3541666666666667E-3</v>
      </c>
      <c r="K50" s="289"/>
      <c r="L50" s="205">
        <v>2.1782407407407406E-3</v>
      </c>
      <c r="M50" s="202">
        <v>2.0046296296296296E-3</v>
      </c>
      <c r="N50" s="260"/>
      <c r="O50" s="34"/>
      <c r="P50" s="312">
        <f t="shared" si="2"/>
        <v>6.9375000000000001E-3</v>
      </c>
      <c r="Q50" s="301">
        <f t="shared" si="3"/>
        <v>44</v>
      </c>
    </row>
    <row r="51" spans="2:17" s="14" customFormat="1">
      <c r="B51" s="137">
        <v>536</v>
      </c>
      <c r="C51" s="141" t="s">
        <v>225</v>
      </c>
      <c r="D51" s="138" t="s">
        <v>24</v>
      </c>
      <c r="E51" s="61" t="s">
        <v>55</v>
      </c>
      <c r="F51" s="63">
        <v>0.45</v>
      </c>
      <c r="G51" s="36"/>
      <c r="H51" s="38"/>
      <c r="I51" s="205">
        <v>1.3310185185185185E-3</v>
      </c>
      <c r="J51" s="202">
        <v>1.3958333333333331E-3</v>
      </c>
      <c r="K51" s="289"/>
      <c r="L51" s="205">
        <v>2.0833333333333333E-3</v>
      </c>
      <c r="M51" s="202">
        <v>2.1412037037037038E-3</v>
      </c>
      <c r="N51" s="260"/>
      <c r="O51" s="34"/>
      <c r="P51" s="312">
        <f t="shared" si="2"/>
        <v>6.9513888888888889E-3</v>
      </c>
      <c r="Q51" s="301">
        <f t="shared" si="3"/>
        <v>45</v>
      </c>
    </row>
    <row r="52" spans="2:17" s="14" customFormat="1">
      <c r="B52" s="137">
        <v>523</v>
      </c>
      <c r="C52" s="283" t="s">
        <v>112</v>
      </c>
      <c r="D52" s="60" t="s">
        <v>63</v>
      </c>
      <c r="E52" s="61" t="s">
        <v>48</v>
      </c>
      <c r="F52" s="458">
        <v>0.4458333333333333</v>
      </c>
      <c r="G52" s="36"/>
      <c r="H52" s="38"/>
      <c r="I52" s="205">
        <v>1.4305555555555556E-3</v>
      </c>
      <c r="J52" s="202">
        <v>1.3761574074074075E-3</v>
      </c>
      <c r="K52" s="289"/>
      <c r="L52" s="205">
        <v>2.1284722222222221E-3</v>
      </c>
      <c r="M52" s="202">
        <v>2.0416666666666669E-3</v>
      </c>
      <c r="N52" s="260"/>
      <c r="O52" s="34"/>
      <c r="P52" s="312">
        <f t="shared" si="2"/>
        <v>6.9768518518518521E-3</v>
      </c>
      <c r="Q52" s="301">
        <f t="shared" si="3"/>
        <v>46</v>
      </c>
    </row>
    <row r="53" spans="2:17" s="14" customFormat="1">
      <c r="B53" s="137">
        <v>534</v>
      </c>
      <c r="C53" s="65" t="s">
        <v>132</v>
      </c>
      <c r="D53" s="57" t="s">
        <v>63</v>
      </c>
      <c r="E53" s="58" t="s">
        <v>48</v>
      </c>
      <c r="F53" s="63">
        <v>0.44861111111111113</v>
      </c>
      <c r="G53" s="36">
        <v>6.9444444444444447E-4</v>
      </c>
      <c r="H53" s="38"/>
      <c r="I53" s="205">
        <v>1.236111111111111E-3</v>
      </c>
      <c r="J53" s="202">
        <v>1.2233796296296296E-3</v>
      </c>
      <c r="K53" s="289"/>
      <c r="L53" s="205">
        <v>2.0486111111111113E-3</v>
      </c>
      <c r="M53" s="202">
        <v>1.8611111111111109E-3</v>
      </c>
      <c r="N53" s="260"/>
      <c r="O53" s="34"/>
      <c r="P53" s="312">
        <f t="shared" si="2"/>
        <v>7.0636574074074074E-3</v>
      </c>
      <c r="Q53" s="301">
        <f t="shared" si="3"/>
        <v>47</v>
      </c>
    </row>
    <row r="54" spans="2:17" s="14" customFormat="1">
      <c r="B54" s="317">
        <v>564</v>
      </c>
      <c r="C54" s="136" t="s">
        <v>226</v>
      </c>
      <c r="D54" s="134" t="s">
        <v>60</v>
      </c>
      <c r="E54" s="148" t="s">
        <v>55</v>
      </c>
      <c r="F54" s="63">
        <v>0.4604166666666667</v>
      </c>
      <c r="G54" s="36"/>
      <c r="H54" s="38"/>
      <c r="I54" s="205">
        <v>1.5081018518518518E-3</v>
      </c>
      <c r="J54" s="202">
        <v>1.4710648148148148E-3</v>
      </c>
      <c r="K54" s="289"/>
      <c r="L54" s="205">
        <v>2.0439814814814813E-3</v>
      </c>
      <c r="M54" s="202">
        <v>2.138888888888889E-3</v>
      </c>
      <c r="N54" s="260"/>
      <c r="O54" s="34"/>
      <c r="P54" s="312">
        <f t="shared" si="2"/>
        <v>7.1620370370370371E-3</v>
      </c>
      <c r="Q54" s="301">
        <f t="shared" si="3"/>
        <v>48</v>
      </c>
    </row>
    <row r="55" spans="2:17" s="14" customFormat="1">
      <c r="B55" s="480">
        <v>503</v>
      </c>
      <c r="C55" s="75" t="s">
        <v>207</v>
      </c>
      <c r="D55" s="71" t="s">
        <v>27</v>
      </c>
      <c r="E55" s="58" t="s">
        <v>55</v>
      </c>
      <c r="F55" s="63">
        <v>0.4381944444444445</v>
      </c>
      <c r="G55" s="36"/>
      <c r="H55" s="38"/>
      <c r="I55" s="205">
        <v>1.4849537037037036E-3</v>
      </c>
      <c r="J55" s="202">
        <v>1.5196759259259261E-3</v>
      </c>
      <c r="K55" s="289"/>
      <c r="L55" s="205">
        <v>2.1550925925925926E-3</v>
      </c>
      <c r="M55" s="202">
        <v>2.1261574074074073E-3</v>
      </c>
      <c r="N55" s="260"/>
      <c r="O55" s="34"/>
      <c r="P55" s="312">
        <f t="shared" si="2"/>
        <v>7.2858796296296291E-3</v>
      </c>
      <c r="Q55" s="301">
        <f t="shared" si="3"/>
        <v>49</v>
      </c>
    </row>
    <row r="56" spans="2:17" s="14" customFormat="1">
      <c r="B56" s="143">
        <v>505</v>
      </c>
      <c r="C56" s="283" t="s">
        <v>230</v>
      </c>
      <c r="D56" s="77" t="s">
        <v>28</v>
      </c>
      <c r="E56" s="61" t="s">
        <v>53</v>
      </c>
      <c r="F56" s="84">
        <v>0.43888888888888888</v>
      </c>
      <c r="G56" s="36"/>
      <c r="H56" s="38"/>
      <c r="I56" s="205">
        <v>1.3703703703703701E-3</v>
      </c>
      <c r="J56" s="202">
        <v>1.3946759259259259E-3</v>
      </c>
      <c r="K56" s="289"/>
      <c r="L56" s="205">
        <v>2.5081018518518521E-3</v>
      </c>
      <c r="M56" s="202">
        <v>2.2256944444444446E-3</v>
      </c>
      <c r="N56" s="260"/>
      <c r="O56" s="34"/>
      <c r="P56" s="312">
        <f t="shared" si="2"/>
        <v>7.4988425925925934E-3</v>
      </c>
      <c r="Q56" s="301">
        <f t="shared" si="3"/>
        <v>50</v>
      </c>
    </row>
    <row r="57" spans="2:17" s="14" customFormat="1">
      <c r="B57" s="143">
        <v>502</v>
      </c>
      <c r="C57" s="139" t="s">
        <v>64</v>
      </c>
      <c r="D57" s="284" t="s">
        <v>28</v>
      </c>
      <c r="E57" s="73" t="s">
        <v>53</v>
      </c>
      <c r="F57" s="74">
        <v>0.4381944444444445</v>
      </c>
      <c r="G57" s="36"/>
      <c r="H57" s="38"/>
      <c r="I57" s="205">
        <v>1.5138888888888891E-3</v>
      </c>
      <c r="J57" s="202">
        <v>1.4976851851851852E-3</v>
      </c>
      <c r="K57" s="289"/>
      <c r="L57" s="205">
        <v>2.3090277777777779E-3</v>
      </c>
      <c r="M57" s="202">
        <v>2.1990740740740742E-3</v>
      </c>
      <c r="N57" s="260"/>
      <c r="O57" s="34"/>
      <c r="P57" s="312">
        <f t="shared" si="2"/>
        <v>7.5196759259259262E-3</v>
      </c>
      <c r="Q57" s="301">
        <f t="shared" si="3"/>
        <v>51</v>
      </c>
    </row>
    <row r="58" spans="2:17" s="14" customFormat="1">
      <c r="B58" s="143">
        <v>562</v>
      </c>
      <c r="C58" s="79" t="s">
        <v>223</v>
      </c>
      <c r="D58" s="484" t="s">
        <v>27</v>
      </c>
      <c r="E58" s="154" t="s">
        <v>58</v>
      </c>
      <c r="F58" s="74">
        <v>0.4597222222222222</v>
      </c>
      <c r="G58" s="36"/>
      <c r="H58" s="38">
        <v>2.0833333333333333E-3</v>
      </c>
      <c r="I58" s="205">
        <v>1.2395833333333334E-3</v>
      </c>
      <c r="J58" s="202">
        <v>1.1620370370370372E-3</v>
      </c>
      <c r="K58" s="289"/>
      <c r="L58" s="205">
        <v>1.8321759259259257E-3</v>
      </c>
      <c r="M58" s="202">
        <v>1.7928240740740741E-3</v>
      </c>
      <c r="N58" s="260"/>
      <c r="O58" s="34"/>
      <c r="P58" s="312">
        <f t="shared" si="2"/>
        <v>8.1099537037037026E-3</v>
      </c>
      <c r="Q58" s="301">
        <f t="shared" si="3"/>
        <v>52</v>
      </c>
    </row>
    <row r="59" spans="2:17" s="14" customFormat="1">
      <c r="B59" s="143">
        <v>519</v>
      </c>
      <c r="C59" s="139" t="s">
        <v>107</v>
      </c>
      <c r="D59" s="77" t="s">
        <v>27</v>
      </c>
      <c r="E59" s="58" t="s">
        <v>55</v>
      </c>
      <c r="F59" s="74">
        <v>0.44375000000000003</v>
      </c>
      <c r="G59" s="36"/>
      <c r="H59" s="38">
        <v>4.1666666666666666E-3</v>
      </c>
      <c r="I59" s="205">
        <v>1.2488425925925926E-3</v>
      </c>
      <c r="J59" s="202">
        <v>1.241898148148148E-3</v>
      </c>
      <c r="K59" s="289"/>
      <c r="L59" s="205">
        <v>1.9502314814814816E-3</v>
      </c>
      <c r="M59" s="202">
        <v>1.9386574074074072E-3</v>
      </c>
      <c r="N59" s="260"/>
      <c r="O59" s="34"/>
      <c r="P59" s="312">
        <f t="shared" si="2"/>
        <v>1.0546296296296297E-2</v>
      </c>
      <c r="Q59" s="301">
        <f t="shared" si="3"/>
        <v>53</v>
      </c>
    </row>
    <row r="60" spans="2:17" s="14" customFormat="1">
      <c r="B60" s="143">
        <v>520</v>
      </c>
      <c r="C60" s="139" t="s">
        <v>108</v>
      </c>
      <c r="D60" s="60" t="s">
        <v>27</v>
      </c>
      <c r="E60" s="61" t="s">
        <v>74</v>
      </c>
      <c r="F60" s="439">
        <v>0.44444444444444442</v>
      </c>
      <c r="G60" s="36"/>
      <c r="H60" s="38">
        <v>8.3333333333333332E-3</v>
      </c>
      <c r="I60" s="205">
        <v>1.2453703703703704E-3</v>
      </c>
      <c r="J60" s="202">
        <v>1.2337962962962964E-3</v>
      </c>
      <c r="K60" s="289"/>
      <c r="L60" s="205">
        <v>1.9259259259259262E-3</v>
      </c>
      <c r="M60" s="202">
        <v>1.8854166666666665E-3</v>
      </c>
      <c r="N60" s="260"/>
      <c r="O60" s="34"/>
      <c r="P60" s="312">
        <f t="shared" si="2"/>
        <v>1.4623842592592595E-2</v>
      </c>
      <c r="Q60" s="301">
        <f t="shared" si="3"/>
        <v>54</v>
      </c>
    </row>
    <row r="61" spans="2:17" s="14" customFormat="1">
      <c r="B61" s="137">
        <v>542</v>
      </c>
      <c r="C61" s="139" t="s">
        <v>162</v>
      </c>
      <c r="D61" s="77" t="s">
        <v>27</v>
      </c>
      <c r="E61" s="58" t="s">
        <v>97</v>
      </c>
      <c r="F61" s="63">
        <v>0.45208333333333334</v>
      </c>
      <c r="G61" s="36"/>
      <c r="H61" s="38">
        <v>1.3194444444444444E-2</v>
      </c>
      <c r="I61" s="205">
        <v>1.4317129629629628E-3</v>
      </c>
      <c r="J61" s="202">
        <v>1.3657407407407409E-3</v>
      </c>
      <c r="K61" s="289"/>
      <c r="L61" s="205">
        <v>2.0868055555555557E-3</v>
      </c>
      <c r="M61" s="202">
        <v>2.0682870370370373E-3</v>
      </c>
      <c r="N61" s="260"/>
      <c r="O61" s="34"/>
      <c r="P61" s="312">
        <f t="shared" si="2"/>
        <v>2.0146990740740743E-2</v>
      </c>
      <c r="Q61" s="301">
        <f t="shared" si="3"/>
        <v>55</v>
      </c>
    </row>
    <row r="62" spans="2:17" s="14" customFormat="1">
      <c r="B62" s="481">
        <v>565</v>
      </c>
      <c r="C62" s="55" t="s">
        <v>237</v>
      </c>
      <c r="D62" s="55" t="s">
        <v>24</v>
      </c>
      <c r="E62" s="148" t="s">
        <v>55</v>
      </c>
      <c r="F62" s="458">
        <v>0.46111111111111108</v>
      </c>
      <c r="G62" s="293"/>
      <c r="H62" s="314"/>
      <c r="I62" s="294"/>
      <c r="J62" s="315">
        <v>1.3819444444444443E-3</v>
      </c>
      <c r="K62" s="207"/>
      <c r="L62" s="294">
        <v>2.212962962962963E-3</v>
      </c>
      <c r="M62" s="315">
        <v>2.135416666666667E-3</v>
      </c>
      <c r="N62" s="316"/>
      <c r="O62" s="270" t="s">
        <v>17</v>
      </c>
      <c r="P62" s="312" t="str">
        <f t="shared" si="2"/>
        <v>XXXXX</v>
      </c>
      <c r="Q62" s="301" t="str">
        <f t="shared" si="3"/>
        <v>D</v>
      </c>
    </row>
    <row r="63" spans="2:17" s="14" customFormat="1">
      <c r="B63" s="143">
        <v>522</v>
      </c>
      <c r="C63" s="139" t="s">
        <v>111</v>
      </c>
      <c r="D63" s="77" t="s">
        <v>27</v>
      </c>
      <c r="E63" s="58" t="s">
        <v>105</v>
      </c>
      <c r="F63" s="74">
        <v>0.44513888888888892</v>
      </c>
      <c r="G63" s="293"/>
      <c r="H63" s="314"/>
      <c r="I63" s="294">
        <v>1.3703703703703701E-3</v>
      </c>
      <c r="J63" s="315"/>
      <c r="K63" s="207"/>
      <c r="L63" s="294">
        <v>2.0648148148148149E-3</v>
      </c>
      <c r="M63" s="315"/>
      <c r="N63" s="316"/>
      <c r="O63" s="270" t="s">
        <v>17</v>
      </c>
      <c r="P63" s="312" t="str">
        <f t="shared" si="2"/>
        <v>XXXXX</v>
      </c>
      <c r="Q63" s="301" t="str">
        <f t="shared" si="3"/>
        <v>D</v>
      </c>
    </row>
    <row r="64" spans="2:17" s="14" customFormat="1">
      <c r="B64" s="143">
        <v>532</v>
      </c>
      <c r="C64" s="65" t="s">
        <v>123</v>
      </c>
      <c r="D64" s="56" t="s">
        <v>124</v>
      </c>
      <c r="E64" s="151" t="s">
        <v>121</v>
      </c>
      <c r="F64" s="62">
        <v>0.44930555555555557</v>
      </c>
      <c r="G64" s="293">
        <v>6.9444444444444447E-4</v>
      </c>
      <c r="H64" s="314"/>
      <c r="I64" s="294">
        <v>1.9097222222222222E-3</v>
      </c>
      <c r="J64" s="315"/>
      <c r="K64" s="207"/>
      <c r="L64" s="294">
        <v>3.0439814814814821E-3</v>
      </c>
      <c r="M64" s="315"/>
      <c r="N64" s="316"/>
      <c r="O64" s="270" t="s">
        <v>17</v>
      </c>
      <c r="P64" s="312" t="str">
        <f t="shared" si="2"/>
        <v>XXXXX</v>
      </c>
      <c r="Q64" s="301" t="str">
        <f t="shared" si="3"/>
        <v>D</v>
      </c>
    </row>
    <row r="65" spans="2:18" s="14" customFormat="1">
      <c r="B65" s="137">
        <v>533</v>
      </c>
      <c r="C65" s="65" t="s">
        <v>125</v>
      </c>
      <c r="D65" s="68" t="s">
        <v>120</v>
      </c>
      <c r="E65" s="67" t="s">
        <v>121</v>
      </c>
      <c r="F65" s="63">
        <v>0.44930555555555557</v>
      </c>
      <c r="G65" s="36"/>
      <c r="H65" s="38"/>
      <c r="I65" s="205">
        <v>2.0729166666666665E-3</v>
      </c>
      <c r="J65" s="202"/>
      <c r="K65" s="289"/>
      <c r="L65" s="205">
        <v>4.1006944444444441E-3</v>
      </c>
      <c r="M65" s="202"/>
      <c r="N65" s="260"/>
      <c r="O65" s="34" t="s">
        <v>17</v>
      </c>
      <c r="P65" s="318" t="str">
        <f t="shared" si="2"/>
        <v>XXXXX</v>
      </c>
      <c r="Q65" s="301" t="str">
        <f t="shared" si="3"/>
        <v>D</v>
      </c>
    </row>
    <row r="66" spans="2:18" s="14" customFormat="1" ht="13.5" thickBot="1">
      <c r="B66" s="450">
        <v>539</v>
      </c>
      <c r="C66" s="451" t="s">
        <v>204</v>
      </c>
      <c r="D66" s="454" t="s">
        <v>27</v>
      </c>
      <c r="E66" s="456" t="s">
        <v>55</v>
      </c>
      <c r="F66" s="319">
        <v>0.4513888888888889</v>
      </c>
      <c r="G66" s="320"/>
      <c r="H66" s="321"/>
      <c r="I66" s="320">
        <v>1.1689814814814816E-3</v>
      </c>
      <c r="J66" s="322">
        <v>1.1388888888888889E-3</v>
      </c>
      <c r="K66" s="320"/>
      <c r="L66" s="323">
        <v>1.7534722222222222E-3</v>
      </c>
      <c r="M66" s="324">
        <v>1.7557870370370368E-3</v>
      </c>
      <c r="N66" s="320"/>
      <c r="O66" s="325" t="s">
        <v>17</v>
      </c>
      <c r="P66" s="257" t="str">
        <f t="shared" si="2"/>
        <v>XXXXX</v>
      </c>
      <c r="Q66" s="301" t="str">
        <f t="shared" si="3"/>
        <v>D</v>
      </c>
    </row>
    <row r="67" spans="2:18" s="14" customFormat="1" ht="14.25" thickTop="1" thickBot="1">
      <c r="B67" s="326">
        <v>10</v>
      </c>
      <c r="C67" s="327" t="s">
        <v>234</v>
      </c>
      <c r="D67" s="327" t="s">
        <v>27</v>
      </c>
      <c r="E67" s="328" t="s">
        <v>235</v>
      </c>
      <c r="F67" s="329">
        <v>0.45763888888888887</v>
      </c>
      <c r="G67" s="330"/>
      <c r="H67" s="331"/>
      <c r="I67" s="332">
        <v>1.3668981481481481E-3</v>
      </c>
      <c r="J67" s="333">
        <v>1.3344907407407409E-3</v>
      </c>
      <c r="K67" s="334"/>
      <c r="L67" s="132">
        <v>1.9988425925925924E-3</v>
      </c>
      <c r="M67" s="335">
        <v>2.023148148148148E-3</v>
      </c>
      <c r="N67" s="332"/>
      <c r="O67" s="219" t="s">
        <v>236</v>
      </c>
      <c r="P67" s="336"/>
      <c r="Q67" s="337"/>
      <c r="R67" s="89"/>
    </row>
    <row r="68" spans="2:18" s="14" customFormat="1">
      <c r="B68" s="130"/>
      <c r="C68" s="78"/>
      <c r="D68" s="91"/>
      <c r="E68" s="96"/>
      <c r="F68" s="21"/>
      <c r="G68" s="93"/>
      <c r="H68" s="21"/>
      <c r="I68" s="21"/>
      <c r="J68" s="21"/>
      <c r="K68" s="21"/>
      <c r="L68" s="21"/>
      <c r="M68" s="21"/>
      <c r="N68" s="22"/>
      <c r="O68" s="88"/>
      <c r="P68" s="89"/>
    </row>
    <row r="69" spans="2:18" s="14" customFormat="1">
      <c r="B69" s="130"/>
      <c r="C69" s="78"/>
      <c r="D69" s="78"/>
      <c r="E69" s="91"/>
      <c r="F69" s="96"/>
      <c r="G69" s="21"/>
      <c r="H69" s="93"/>
      <c r="I69" s="21"/>
      <c r="J69" s="21"/>
      <c r="K69" s="21"/>
      <c r="L69" s="21"/>
      <c r="M69" s="21"/>
      <c r="N69" s="21"/>
      <c r="O69" s="22"/>
      <c r="P69" s="88"/>
      <c r="Q69" s="89"/>
    </row>
    <row r="70" spans="2:18">
      <c r="B70" s="130"/>
      <c r="C70" s="78"/>
      <c r="D70" s="78"/>
      <c r="E70" s="91"/>
      <c r="F70" s="96"/>
      <c r="G70" s="21"/>
      <c r="H70" s="93"/>
      <c r="I70" s="21"/>
      <c r="J70" s="21"/>
      <c r="K70" s="21"/>
      <c r="L70" s="21"/>
      <c r="M70" s="21"/>
      <c r="N70" s="21"/>
      <c r="O70" s="22"/>
      <c r="P70" s="88"/>
      <c r="Q70" s="89"/>
    </row>
    <row r="71" spans="2:18">
      <c r="B71" s="130"/>
      <c r="C71" s="78"/>
      <c r="D71" s="78"/>
      <c r="E71" s="91"/>
      <c r="F71" s="96"/>
      <c r="G71" s="21"/>
      <c r="H71" s="93"/>
      <c r="I71" s="21"/>
      <c r="J71" s="21"/>
      <c r="K71" s="21"/>
      <c r="L71" s="21"/>
      <c r="M71" s="21"/>
      <c r="N71" s="21"/>
      <c r="O71" s="22"/>
      <c r="P71" s="88"/>
      <c r="Q71" s="89"/>
    </row>
    <row r="72" spans="2:18">
      <c r="B72" s="14"/>
      <c r="C72" s="14"/>
      <c r="D72" s="14"/>
      <c r="E72" s="46"/>
      <c r="F72" s="14"/>
      <c r="G72" s="21"/>
      <c r="H72" s="93"/>
      <c r="I72" s="21"/>
      <c r="J72" s="21"/>
      <c r="K72" s="21"/>
      <c r="L72" s="21"/>
      <c r="M72" s="21"/>
      <c r="N72" s="21"/>
      <c r="O72" s="22"/>
      <c r="P72" s="88"/>
    </row>
    <row r="73" spans="2:18">
      <c r="B73" s="14"/>
      <c r="C73" s="14"/>
      <c r="D73" s="14"/>
      <c r="E73" s="46"/>
      <c r="F73" s="14"/>
      <c r="G73" s="21"/>
      <c r="H73" s="93"/>
      <c r="I73" s="21"/>
      <c r="J73" s="21"/>
      <c r="K73" s="21"/>
      <c r="L73" s="21"/>
      <c r="M73" s="21"/>
      <c r="N73" s="21"/>
      <c r="O73" s="22"/>
      <c r="P73" s="88"/>
      <c r="Q73" s="89"/>
    </row>
    <row r="74" spans="2:18">
      <c r="B74" s="14"/>
      <c r="C74" s="14"/>
      <c r="D74" s="14"/>
      <c r="E74" s="46"/>
      <c r="F74" s="14"/>
      <c r="G74" s="21"/>
      <c r="H74" s="93"/>
      <c r="I74" s="21"/>
      <c r="J74" s="21"/>
      <c r="K74" s="21"/>
      <c r="L74" s="21"/>
      <c r="M74" s="21"/>
      <c r="N74" s="21"/>
      <c r="O74" s="22"/>
      <c r="P74" s="88"/>
      <c r="Q74" s="89"/>
    </row>
    <row r="75" spans="2:18">
      <c r="C75" s="14"/>
    </row>
  </sheetData>
  <dataConsolidate/>
  <mergeCells count="15">
    <mergeCell ref="G3:Q3"/>
    <mergeCell ref="G5:G6"/>
    <mergeCell ref="O5:O6"/>
    <mergeCell ref="A5:A6"/>
    <mergeCell ref="D5:D6"/>
    <mergeCell ref="D3:F3"/>
    <mergeCell ref="E5:E6"/>
    <mergeCell ref="P5:P6"/>
    <mergeCell ref="Q5:Q6"/>
    <mergeCell ref="C5:C6"/>
    <mergeCell ref="B5:B6"/>
    <mergeCell ref="I5:K5"/>
    <mergeCell ref="L5:N5"/>
    <mergeCell ref="H5:H6"/>
    <mergeCell ref="F5:F6"/>
  </mergeCells>
  <phoneticPr fontId="0" type="noConversion"/>
  <dataValidations count="5">
    <dataValidation type="list" errorStyle="warning" allowBlank="1" showInputMessage="1" showErrorMessage="1" errorTitle="Chybné zadání" error="Vyber ze seznamu značku motocyklu. V případě, že se značka v seznamu nenachází kontaktujte autora programu." sqref="D9:D12 D14:D18 D34:D36 D21:D31">
      <formula1>$S$15:$S$16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32:D33 D69:D71 D7:D8 D37:D39 C68 D20 D67 D63 D42:D61">
      <formula1>$S$19:$S$35</formula1>
    </dataValidation>
    <dataValidation type="time" errorStyle="warning" allowBlank="1" showInputMessage="1" showErrorMessage="1" errorTitle="Chybné zadání" error="Zadej čas ve tvaru mm:ss,0 !!!" sqref="G69:N74 F68:M68 G7:N67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64">
      <formula1>$S$16:$S$36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9">
      <formula1>$S$17:$S$37</formula1>
    </dataValidation>
  </dataValidations>
  <pageMargins left="0.39370078740157483" right="0.39370078740157483" top="0.39370078740157483" bottom="0.39370078740157483" header="0" footer="0"/>
  <pageSetup paperSize="9" scale="92" fitToHeight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8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R42" sqref="R42"/>
    </sheetView>
  </sheetViews>
  <sheetFormatPr defaultRowHeight="12.75"/>
  <cols>
    <col min="1" max="1" width="5.42578125" style="19" hidden="1" customWidth="1"/>
    <col min="2" max="2" width="5.42578125" style="19" customWidth="1"/>
    <col min="3" max="3" width="24.42578125" style="16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3">
      <c r="A1" s="16"/>
      <c r="B1" s="16"/>
      <c r="D1" s="10">
        <v>43008</v>
      </c>
      <c r="E1" s="45"/>
      <c r="F1" s="45"/>
      <c r="G1" s="11"/>
      <c r="P1" s="4"/>
    </row>
    <row r="2" spans="1:23" ht="13.5" thickBot="1">
      <c r="A2" s="16"/>
      <c r="B2" s="16"/>
      <c r="R2" s="12"/>
    </row>
    <row r="3" spans="1:23" s="3" customFormat="1" ht="25.5" customHeight="1" thickBot="1">
      <c r="A3" s="18"/>
      <c r="B3" s="18"/>
      <c r="C3" s="17" t="s">
        <v>5</v>
      </c>
      <c r="D3" s="512" t="s">
        <v>8</v>
      </c>
      <c r="E3" s="512"/>
      <c r="F3" s="533"/>
      <c r="G3" s="538" t="s">
        <v>32</v>
      </c>
      <c r="H3" s="539"/>
      <c r="I3" s="539"/>
      <c r="J3" s="539"/>
      <c r="K3" s="539"/>
      <c r="L3" s="539"/>
      <c r="M3" s="539"/>
      <c r="N3" s="539"/>
      <c r="O3" s="539"/>
      <c r="P3" s="539"/>
      <c r="Q3" s="540"/>
    </row>
    <row r="4" spans="1:23" ht="13.5" thickBot="1">
      <c r="H4" s="5"/>
      <c r="I4" s="5"/>
      <c r="J4" s="5"/>
      <c r="K4" s="5"/>
      <c r="L4" s="5"/>
      <c r="M4" s="5"/>
      <c r="N4" s="5"/>
      <c r="O4" s="5"/>
    </row>
    <row r="5" spans="1:23" s="2" customFormat="1" ht="15" customHeight="1">
      <c r="A5" s="544" t="s">
        <v>4</v>
      </c>
      <c r="B5" s="544" t="s">
        <v>4</v>
      </c>
      <c r="C5" s="536" t="s">
        <v>0</v>
      </c>
      <c r="D5" s="529" t="s">
        <v>1</v>
      </c>
      <c r="E5" s="519" t="s">
        <v>2</v>
      </c>
      <c r="F5" s="516" t="s">
        <v>39</v>
      </c>
      <c r="G5" s="516" t="s">
        <v>40</v>
      </c>
      <c r="H5" s="516" t="s">
        <v>36</v>
      </c>
      <c r="I5" s="521" t="s">
        <v>18</v>
      </c>
      <c r="J5" s="522"/>
      <c r="K5" s="523"/>
      <c r="L5" s="521" t="s">
        <v>19</v>
      </c>
      <c r="M5" s="522"/>
      <c r="N5" s="523"/>
      <c r="O5" s="516" t="s">
        <v>17</v>
      </c>
      <c r="P5" s="531" t="s">
        <v>266</v>
      </c>
      <c r="Q5" s="516" t="s">
        <v>3</v>
      </c>
    </row>
    <row r="6" spans="1:23" s="5" customFormat="1" ht="15" customHeight="1" thickBot="1">
      <c r="A6" s="545"/>
      <c r="B6" s="545"/>
      <c r="C6" s="537"/>
      <c r="D6" s="530"/>
      <c r="E6" s="520"/>
      <c r="F6" s="518"/>
      <c r="G6" s="517"/>
      <c r="H6" s="51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17"/>
      <c r="P6" s="532"/>
      <c r="Q6" s="535"/>
      <c r="S6" t="s">
        <v>11</v>
      </c>
    </row>
    <row r="7" spans="1:23" s="14" customFormat="1">
      <c r="A7" s="32"/>
      <c r="B7" s="459">
        <v>339</v>
      </c>
      <c r="C7" s="75" t="s">
        <v>249</v>
      </c>
      <c r="D7" s="56" t="s">
        <v>28</v>
      </c>
      <c r="E7" s="54" t="s">
        <v>55</v>
      </c>
      <c r="F7" s="62">
        <v>0.45833333333333331</v>
      </c>
      <c r="G7" s="338"/>
      <c r="H7" s="37"/>
      <c r="I7" s="43">
        <v>1.0381944444444445E-3</v>
      </c>
      <c r="J7" s="44">
        <v>1.0196759259259258E-3</v>
      </c>
      <c r="K7" s="255"/>
      <c r="L7" s="43">
        <v>1.6006944444444445E-3</v>
      </c>
      <c r="M7" s="44">
        <v>1.5601851851851851E-3</v>
      </c>
      <c r="N7" s="255"/>
      <c r="O7" s="150"/>
      <c r="P7" s="257">
        <f t="shared" ref="P7:P38" si="0">IF(OR(H7&gt;TIME(0,30,0),O7&lt;&gt;""),"XXXXX",SUM(G7:N7))</f>
        <v>5.2187500000000003E-3</v>
      </c>
      <c r="Q7" s="339">
        <f t="shared" ref="Q7:Q38" si="1">IF(OR(H7&gt;TIME(0,30,0),O7&lt;&gt;""),"D",RANK(P7,$P$7:$P$68,100))</f>
        <v>1</v>
      </c>
      <c r="W7" s="23"/>
    </row>
    <row r="8" spans="1:23" s="14" customFormat="1">
      <c r="A8" s="32"/>
      <c r="B8" s="462">
        <v>308</v>
      </c>
      <c r="C8" s="139" t="s">
        <v>180</v>
      </c>
      <c r="D8" s="56" t="s">
        <v>22</v>
      </c>
      <c r="E8" s="54" t="s">
        <v>71</v>
      </c>
      <c r="F8" s="62">
        <v>0.4465277777777778</v>
      </c>
      <c r="G8" s="338"/>
      <c r="H8" s="37"/>
      <c r="I8" s="43">
        <v>1.0300925925925926E-3</v>
      </c>
      <c r="J8" s="44">
        <v>1.0300925925925926E-3</v>
      </c>
      <c r="K8" s="255"/>
      <c r="L8" s="43">
        <v>1.6087962962962963E-3</v>
      </c>
      <c r="M8" s="44">
        <v>1.5740740740740741E-3</v>
      </c>
      <c r="N8" s="255"/>
      <c r="O8" s="150"/>
      <c r="P8" s="257">
        <f t="shared" si="0"/>
        <v>5.2430555555555555E-3</v>
      </c>
      <c r="Q8" s="339">
        <f t="shared" si="1"/>
        <v>2</v>
      </c>
      <c r="W8" s="23"/>
    </row>
    <row r="9" spans="1:23" s="14" customFormat="1">
      <c r="A9" s="110">
        <v>222</v>
      </c>
      <c r="B9" s="52">
        <v>357</v>
      </c>
      <c r="C9" s="78" t="s">
        <v>211</v>
      </c>
      <c r="D9" s="60" t="s">
        <v>27</v>
      </c>
      <c r="E9" s="466" t="s">
        <v>55</v>
      </c>
      <c r="F9" s="62">
        <v>0.47916666666666669</v>
      </c>
      <c r="G9" s="338"/>
      <c r="H9" s="37"/>
      <c r="I9" s="43">
        <v>1.0682870370370371E-3</v>
      </c>
      <c r="J9" s="44">
        <v>1.0497685185185187E-3</v>
      </c>
      <c r="K9" s="255"/>
      <c r="L9" s="43">
        <v>1.6099537037037037E-3</v>
      </c>
      <c r="M9" s="44">
        <v>1.5787037037037037E-3</v>
      </c>
      <c r="N9" s="255"/>
      <c r="O9" s="34"/>
      <c r="P9" s="257">
        <f t="shared" si="0"/>
        <v>5.3067129629629627E-3</v>
      </c>
      <c r="Q9" s="339">
        <f t="shared" si="1"/>
        <v>3</v>
      </c>
      <c r="T9" s="14" t="s">
        <v>23</v>
      </c>
    </row>
    <row r="10" spans="1:23" s="14" customFormat="1">
      <c r="A10" s="32">
        <v>444</v>
      </c>
      <c r="B10" s="52">
        <v>318</v>
      </c>
      <c r="C10" s="141" t="s">
        <v>116</v>
      </c>
      <c r="D10" s="56" t="s">
        <v>23</v>
      </c>
      <c r="E10" s="54" t="s">
        <v>71</v>
      </c>
      <c r="F10" s="64">
        <v>0.46736111111111112</v>
      </c>
      <c r="G10" s="338"/>
      <c r="H10" s="37"/>
      <c r="I10" s="43">
        <v>1.1018518518518519E-3</v>
      </c>
      <c r="J10" s="44">
        <v>1.0891203703703703E-3</v>
      </c>
      <c r="K10" s="255"/>
      <c r="L10" s="43">
        <v>1.707175925925926E-3</v>
      </c>
      <c r="M10" s="44">
        <v>1.707175925925926E-3</v>
      </c>
      <c r="N10" s="255"/>
      <c r="O10" s="34"/>
      <c r="P10" s="257">
        <f t="shared" si="0"/>
        <v>5.6053240740740742E-3</v>
      </c>
      <c r="Q10" s="339">
        <f t="shared" si="1"/>
        <v>4</v>
      </c>
      <c r="W10" s="23"/>
    </row>
    <row r="11" spans="1:23" s="14" customFormat="1">
      <c r="A11" s="32">
        <v>6</v>
      </c>
      <c r="B11" s="52">
        <v>328</v>
      </c>
      <c r="C11" s="141" t="s">
        <v>134</v>
      </c>
      <c r="D11" s="56" t="s">
        <v>24</v>
      </c>
      <c r="E11" s="54" t="s">
        <v>55</v>
      </c>
      <c r="F11" s="62">
        <v>0.47083333333333338</v>
      </c>
      <c r="G11" s="338"/>
      <c r="H11" s="37"/>
      <c r="I11" s="43">
        <v>1.0937499999999999E-3</v>
      </c>
      <c r="J11" s="44">
        <v>1.0798611111111111E-3</v>
      </c>
      <c r="K11" s="255"/>
      <c r="L11" s="43">
        <v>1.71875E-3</v>
      </c>
      <c r="M11" s="44">
        <v>1.7349537037037036E-3</v>
      </c>
      <c r="N11" s="255"/>
      <c r="O11" s="34"/>
      <c r="P11" s="257">
        <f t="shared" si="0"/>
        <v>5.627314814814815E-3</v>
      </c>
      <c r="Q11" s="339">
        <f t="shared" si="1"/>
        <v>5</v>
      </c>
    </row>
    <row r="12" spans="1:23" s="14" customFormat="1">
      <c r="A12" s="32">
        <v>827</v>
      </c>
      <c r="B12" s="52">
        <v>319</v>
      </c>
      <c r="C12" s="141" t="s">
        <v>117</v>
      </c>
      <c r="D12" s="56" t="s">
        <v>27</v>
      </c>
      <c r="E12" s="54" t="s">
        <v>58</v>
      </c>
      <c r="F12" s="62">
        <v>0.46736111111111112</v>
      </c>
      <c r="G12" s="338"/>
      <c r="H12" s="37"/>
      <c r="I12" s="43">
        <v>1.1539351851851851E-3</v>
      </c>
      <c r="J12" s="44">
        <v>1.1574074074074073E-3</v>
      </c>
      <c r="K12" s="255"/>
      <c r="L12" s="43">
        <v>1.7638888888888888E-3</v>
      </c>
      <c r="M12" s="44">
        <v>1.7581018518518518E-3</v>
      </c>
      <c r="N12" s="255"/>
      <c r="O12" s="34"/>
      <c r="P12" s="257">
        <f t="shared" si="0"/>
        <v>5.8333333333333327E-3</v>
      </c>
      <c r="Q12" s="339">
        <f t="shared" si="1"/>
        <v>6</v>
      </c>
      <c r="T12" s="14" t="s">
        <v>29</v>
      </c>
      <c r="W12" s="23"/>
    </row>
    <row r="13" spans="1:23" s="14" customFormat="1">
      <c r="A13" s="32">
        <v>48</v>
      </c>
      <c r="B13" s="52">
        <v>304</v>
      </c>
      <c r="C13" s="139" t="s">
        <v>98</v>
      </c>
      <c r="D13" s="77" t="s">
        <v>27</v>
      </c>
      <c r="E13" s="58" t="s">
        <v>48</v>
      </c>
      <c r="F13" s="62">
        <v>0.46249999999999997</v>
      </c>
      <c r="G13" s="338"/>
      <c r="H13" s="210"/>
      <c r="I13" s="43">
        <v>1.1828703703703704E-3</v>
      </c>
      <c r="J13" s="44">
        <v>1.170138888888889E-3</v>
      </c>
      <c r="K13" s="255"/>
      <c r="L13" s="43">
        <v>1.7708333333333332E-3</v>
      </c>
      <c r="M13" s="44">
        <v>1.7303240740740742E-3</v>
      </c>
      <c r="N13" s="255"/>
      <c r="O13" s="34"/>
      <c r="P13" s="340">
        <f t="shared" si="0"/>
        <v>5.8541666666666672E-3</v>
      </c>
      <c r="Q13" s="339">
        <f t="shared" si="1"/>
        <v>7</v>
      </c>
      <c r="S13" s="14" t="s">
        <v>14</v>
      </c>
      <c r="W13" s="23"/>
    </row>
    <row r="14" spans="1:23" s="14" customFormat="1">
      <c r="A14" s="32">
        <v>158</v>
      </c>
      <c r="B14" s="52">
        <v>334</v>
      </c>
      <c r="C14" s="49" t="s">
        <v>147</v>
      </c>
      <c r="D14" s="68" t="s">
        <v>27</v>
      </c>
      <c r="E14" s="70" t="s">
        <v>55</v>
      </c>
      <c r="F14" s="86">
        <v>0.47291666666666665</v>
      </c>
      <c r="G14" s="338"/>
      <c r="H14" s="37"/>
      <c r="I14" s="205">
        <v>1.1504629629629629E-3</v>
      </c>
      <c r="J14" s="202">
        <v>1.1504629629629629E-3</v>
      </c>
      <c r="K14" s="289"/>
      <c r="L14" s="205">
        <v>1.7708333333333332E-3</v>
      </c>
      <c r="M14" s="202">
        <v>1.8240740740740743E-3</v>
      </c>
      <c r="N14" s="289"/>
      <c r="O14" s="34"/>
      <c r="P14" s="257">
        <f t="shared" si="0"/>
        <v>5.8958333333333337E-3</v>
      </c>
      <c r="Q14" s="339">
        <f t="shared" si="1"/>
        <v>8</v>
      </c>
      <c r="T14" s="14" t="s">
        <v>37</v>
      </c>
    </row>
    <row r="15" spans="1:23" s="14" customFormat="1">
      <c r="A15" s="32">
        <v>417</v>
      </c>
      <c r="B15" s="52">
        <v>366</v>
      </c>
      <c r="C15" s="464" t="s">
        <v>264</v>
      </c>
      <c r="D15" s="220" t="s">
        <v>263</v>
      </c>
      <c r="E15" s="148" t="s">
        <v>48</v>
      </c>
      <c r="F15" s="133">
        <v>0.44444444444444442</v>
      </c>
      <c r="G15" s="34"/>
      <c r="H15" s="471"/>
      <c r="I15" s="210">
        <v>1.152777777777778E-3</v>
      </c>
      <c r="J15" s="211">
        <v>1.1608796296296295E-3</v>
      </c>
      <c r="K15" s="297"/>
      <c r="L15" s="210">
        <v>1.8194444444444445E-3</v>
      </c>
      <c r="M15" s="211">
        <v>1.7824074074074072E-3</v>
      </c>
      <c r="N15" s="297"/>
      <c r="O15" s="34"/>
      <c r="P15" s="257">
        <f t="shared" si="0"/>
        <v>5.9155092592592592E-3</v>
      </c>
      <c r="Q15" s="339">
        <f t="shared" si="1"/>
        <v>9</v>
      </c>
    </row>
    <row r="16" spans="1:23" s="14" customFormat="1">
      <c r="A16" s="111">
        <v>714</v>
      </c>
      <c r="B16" s="52">
        <v>335</v>
      </c>
      <c r="C16" s="139" t="s">
        <v>148</v>
      </c>
      <c r="D16" s="56" t="s">
        <v>67</v>
      </c>
      <c r="E16" s="54" t="s">
        <v>72</v>
      </c>
      <c r="F16" s="62">
        <v>0.47291666666666665</v>
      </c>
      <c r="G16" s="338"/>
      <c r="H16" s="37"/>
      <c r="I16" s="43">
        <v>1.1921296296296296E-3</v>
      </c>
      <c r="J16" s="44">
        <v>1.193287037037037E-3</v>
      </c>
      <c r="K16" s="255"/>
      <c r="L16" s="43">
        <v>1.7743055555555552E-3</v>
      </c>
      <c r="M16" s="44">
        <v>1.7581018518518518E-3</v>
      </c>
      <c r="N16" s="255"/>
      <c r="O16" s="34"/>
      <c r="P16" s="257">
        <f t="shared" si="0"/>
        <v>5.9178240740740736E-3</v>
      </c>
      <c r="Q16" s="339">
        <f t="shared" si="1"/>
        <v>10</v>
      </c>
    </row>
    <row r="17" spans="1:23" s="14" customFormat="1">
      <c r="A17" s="32">
        <v>925</v>
      </c>
      <c r="B17" s="51">
        <v>365</v>
      </c>
      <c r="C17" s="220" t="s">
        <v>262</v>
      </c>
      <c r="D17" s="220" t="s">
        <v>27</v>
      </c>
      <c r="E17" s="148" t="s">
        <v>55</v>
      </c>
      <c r="F17" s="133">
        <v>0.48055555555555557</v>
      </c>
      <c r="G17" s="34"/>
      <c r="H17" s="471"/>
      <c r="I17" s="210">
        <v>1.158564814814815E-3</v>
      </c>
      <c r="J17" s="211">
        <v>1.1493055555555555E-3</v>
      </c>
      <c r="K17" s="297"/>
      <c r="L17" s="210">
        <v>1.8043981481481481E-3</v>
      </c>
      <c r="M17" s="211">
        <v>1.8055555555555557E-3</v>
      </c>
      <c r="N17" s="297"/>
      <c r="O17" s="34"/>
      <c r="P17" s="257">
        <f t="shared" si="0"/>
        <v>5.9178240740740745E-3</v>
      </c>
      <c r="Q17" s="339">
        <f t="shared" si="1"/>
        <v>11</v>
      </c>
      <c r="W17" s="23"/>
    </row>
    <row r="18" spans="1:23" s="14" customFormat="1">
      <c r="A18" s="32"/>
      <c r="B18" s="51">
        <v>355</v>
      </c>
      <c r="C18" s="141" t="s">
        <v>209</v>
      </c>
      <c r="D18" s="57" t="s">
        <v>27</v>
      </c>
      <c r="E18" s="54" t="s">
        <v>55</v>
      </c>
      <c r="F18" s="62">
        <v>0.4777777777777778</v>
      </c>
      <c r="G18" s="338"/>
      <c r="H18" s="37"/>
      <c r="I18" s="43">
        <v>1.1712962962962964E-3</v>
      </c>
      <c r="J18" s="44">
        <v>1.1631944444444443E-3</v>
      </c>
      <c r="K18" s="255"/>
      <c r="L18" s="43">
        <v>1.8136574074074077E-3</v>
      </c>
      <c r="M18" s="44">
        <v>1.7743055555555552E-3</v>
      </c>
      <c r="N18" s="255"/>
      <c r="O18" s="34"/>
      <c r="P18" s="257">
        <f t="shared" si="0"/>
        <v>5.9224537037037032E-3</v>
      </c>
      <c r="Q18" s="339">
        <f t="shared" si="1"/>
        <v>12</v>
      </c>
      <c r="W18" s="23"/>
    </row>
    <row r="19" spans="1:23" s="14" customFormat="1">
      <c r="A19" s="32">
        <v>94</v>
      </c>
      <c r="B19" s="52">
        <v>305</v>
      </c>
      <c r="C19" s="141" t="s">
        <v>54</v>
      </c>
      <c r="D19" s="56" t="s">
        <v>27</v>
      </c>
      <c r="E19" s="54" t="s">
        <v>55</v>
      </c>
      <c r="F19" s="62">
        <v>0.46319444444444446</v>
      </c>
      <c r="G19" s="338"/>
      <c r="H19" s="37"/>
      <c r="I19" s="43">
        <v>1.1122685185185185E-3</v>
      </c>
      <c r="J19" s="44">
        <v>1.1319444444444443E-3</v>
      </c>
      <c r="K19" s="255"/>
      <c r="L19" s="43">
        <v>1.931712962962963E-3</v>
      </c>
      <c r="M19" s="44">
        <v>1.7476851851851852E-3</v>
      </c>
      <c r="N19" s="255"/>
      <c r="O19" s="34"/>
      <c r="P19" s="257">
        <f t="shared" si="0"/>
        <v>5.9236111111111113E-3</v>
      </c>
      <c r="Q19" s="339">
        <f t="shared" si="1"/>
        <v>13</v>
      </c>
    </row>
    <row r="20" spans="1:23" s="14" customFormat="1">
      <c r="A20" s="32"/>
      <c r="B20" s="52">
        <v>329</v>
      </c>
      <c r="C20" s="65" t="s">
        <v>135</v>
      </c>
      <c r="D20" s="68" t="s">
        <v>27</v>
      </c>
      <c r="E20" s="50" t="s">
        <v>55</v>
      </c>
      <c r="F20" s="62">
        <v>0.47083333333333338</v>
      </c>
      <c r="G20" s="338"/>
      <c r="H20" s="37"/>
      <c r="I20" s="43">
        <v>1.1736111111111112E-3</v>
      </c>
      <c r="J20" s="44">
        <v>1.1516203703703703E-3</v>
      </c>
      <c r="K20" s="255"/>
      <c r="L20" s="43">
        <v>1.8252314814814815E-3</v>
      </c>
      <c r="M20" s="44">
        <v>1.7766203703703705E-3</v>
      </c>
      <c r="N20" s="255"/>
      <c r="O20" s="34"/>
      <c r="P20" s="257">
        <f t="shared" si="0"/>
        <v>5.9270833333333337E-3</v>
      </c>
      <c r="Q20" s="339">
        <f t="shared" si="1"/>
        <v>14</v>
      </c>
      <c r="W20" s="23"/>
    </row>
    <row r="21" spans="1:23" s="14" customFormat="1">
      <c r="A21" s="32"/>
      <c r="B21" s="52">
        <v>330</v>
      </c>
      <c r="C21" s="141" t="s">
        <v>141</v>
      </c>
      <c r="D21" s="56" t="s">
        <v>67</v>
      </c>
      <c r="E21" s="54" t="s">
        <v>69</v>
      </c>
      <c r="F21" s="62">
        <v>0.47152777777777777</v>
      </c>
      <c r="G21" s="338"/>
      <c r="H21" s="37"/>
      <c r="I21" s="43">
        <v>1.1712962962962964E-3</v>
      </c>
      <c r="J21" s="44">
        <v>1.1666666666666668E-3</v>
      </c>
      <c r="K21" s="255"/>
      <c r="L21" s="43">
        <v>1.8263888888888887E-3</v>
      </c>
      <c r="M21" s="44">
        <v>1.8194444444444445E-3</v>
      </c>
      <c r="N21" s="255"/>
      <c r="O21" s="34"/>
      <c r="P21" s="257">
        <f t="shared" si="0"/>
        <v>5.9837962962962961E-3</v>
      </c>
      <c r="Q21" s="339">
        <f t="shared" si="1"/>
        <v>15</v>
      </c>
    </row>
    <row r="22" spans="1:23" s="14" customFormat="1">
      <c r="A22" s="32">
        <v>9</v>
      </c>
      <c r="B22" s="52">
        <v>332</v>
      </c>
      <c r="C22" s="139" t="s">
        <v>144</v>
      </c>
      <c r="D22" s="56" t="s">
        <v>24</v>
      </c>
      <c r="E22" s="58" t="s">
        <v>71</v>
      </c>
      <c r="F22" s="63">
        <v>0.47222222222222227</v>
      </c>
      <c r="G22" s="338"/>
      <c r="H22" s="37"/>
      <c r="I22" s="43">
        <v>1.1875E-3</v>
      </c>
      <c r="J22" s="44">
        <v>1.1620370370370372E-3</v>
      </c>
      <c r="K22" s="255"/>
      <c r="L22" s="43">
        <v>1.8414351851851853E-3</v>
      </c>
      <c r="M22" s="44">
        <v>1.7986111111111111E-3</v>
      </c>
      <c r="N22" s="255"/>
      <c r="O22" s="34"/>
      <c r="P22" s="257">
        <f t="shared" si="0"/>
        <v>5.9895833333333337E-3</v>
      </c>
      <c r="Q22" s="339">
        <f t="shared" si="1"/>
        <v>16</v>
      </c>
    </row>
    <row r="23" spans="1:23" s="14" customFormat="1">
      <c r="A23" s="32">
        <v>81</v>
      </c>
      <c r="B23" s="52">
        <v>351</v>
      </c>
      <c r="C23" s="141" t="s">
        <v>208</v>
      </c>
      <c r="D23" s="56" t="s">
        <v>27</v>
      </c>
      <c r="E23" s="54" t="s">
        <v>58</v>
      </c>
      <c r="F23" s="62">
        <v>0.4770833333333333</v>
      </c>
      <c r="G23" s="338"/>
      <c r="H23" s="37"/>
      <c r="I23" s="43">
        <v>1.1967592592592592E-3</v>
      </c>
      <c r="J23" s="44">
        <v>1.2037037037037038E-3</v>
      </c>
      <c r="K23" s="255"/>
      <c r="L23" s="43">
        <v>1.7939814814814815E-3</v>
      </c>
      <c r="M23" s="44">
        <v>1.8101851851851849E-3</v>
      </c>
      <c r="N23" s="255"/>
      <c r="O23" s="34"/>
      <c r="P23" s="257">
        <f t="shared" si="0"/>
        <v>6.0046296296296289E-3</v>
      </c>
      <c r="Q23" s="339">
        <f t="shared" si="1"/>
        <v>17</v>
      </c>
    </row>
    <row r="24" spans="1:23" s="14" customFormat="1">
      <c r="A24" s="32">
        <v>417</v>
      </c>
      <c r="B24" s="52">
        <v>311</v>
      </c>
      <c r="C24" s="141" t="s">
        <v>104</v>
      </c>
      <c r="D24" s="68" t="s">
        <v>27</v>
      </c>
      <c r="E24" s="50" t="s">
        <v>105</v>
      </c>
      <c r="F24" s="62">
        <v>0.46527777777777773</v>
      </c>
      <c r="G24" s="338"/>
      <c r="H24" s="37"/>
      <c r="I24" s="43">
        <v>1.199074074074074E-3</v>
      </c>
      <c r="J24" s="44">
        <v>1.199074074074074E-3</v>
      </c>
      <c r="K24" s="255"/>
      <c r="L24" s="43">
        <v>1.8333333333333335E-3</v>
      </c>
      <c r="M24" s="44">
        <v>1.8182870370370369E-3</v>
      </c>
      <c r="N24" s="255"/>
      <c r="O24" s="34"/>
      <c r="P24" s="257">
        <f t="shared" si="0"/>
        <v>6.0497685185185186E-3</v>
      </c>
      <c r="Q24" s="339">
        <f t="shared" si="1"/>
        <v>18</v>
      </c>
      <c r="W24" s="23"/>
    </row>
    <row r="25" spans="1:23" s="14" customFormat="1">
      <c r="A25" s="32">
        <v>470</v>
      </c>
      <c r="B25" s="52">
        <v>344</v>
      </c>
      <c r="C25" s="139" t="s">
        <v>201</v>
      </c>
      <c r="D25" s="68" t="s">
        <v>23</v>
      </c>
      <c r="E25" s="69" t="s">
        <v>48</v>
      </c>
      <c r="F25" s="62">
        <v>0.47500000000000003</v>
      </c>
      <c r="G25" s="338"/>
      <c r="H25" s="37"/>
      <c r="I25" s="43">
        <v>1.195601851851852E-3</v>
      </c>
      <c r="J25" s="44">
        <v>1.2037037037037038E-3</v>
      </c>
      <c r="K25" s="255"/>
      <c r="L25" s="43">
        <v>1.8321759259259257E-3</v>
      </c>
      <c r="M25" s="202">
        <v>1.8333333333333335E-3</v>
      </c>
      <c r="N25" s="255"/>
      <c r="O25" s="34"/>
      <c r="P25" s="257">
        <f t="shared" si="0"/>
        <v>6.0648148148148145E-3</v>
      </c>
      <c r="Q25" s="339">
        <f t="shared" si="1"/>
        <v>19</v>
      </c>
    </row>
    <row r="26" spans="1:23" s="14" customFormat="1">
      <c r="A26" s="32">
        <v>58</v>
      </c>
      <c r="B26" s="52">
        <v>313</v>
      </c>
      <c r="C26" s="139" t="s">
        <v>166</v>
      </c>
      <c r="D26" s="56" t="s">
        <v>27</v>
      </c>
      <c r="E26" s="54" t="s">
        <v>58</v>
      </c>
      <c r="F26" s="86">
        <v>0.46597222222222223</v>
      </c>
      <c r="G26" s="338"/>
      <c r="H26" s="37"/>
      <c r="I26" s="43">
        <v>1.1863425925925928E-3</v>
      </c>
      <c r="J26" s="44">
        <v>1.2511574074074074E-3</v>
      </c>
      <c r="K26" s="255"/>
      <c r="L26" s="43">
        <v>1.8495370370370369E-3</v>
      </c>
      <c r="M26" s="202">
        <v>1.8206018518518519E-3</v>
      </c>
      <c r="N26" s="255"/>
      <c r="O26" s="34"/>
      <c r="P26" s="257">
        <f t="shared" si="0"/>
        <v>6.107638888888889E-3</v>
      </c>
      <c r="Q26" s="339">
        <f t="shared" si="1"/>
        <v>20</v>
      </c>
    </row>
    <row r="27" spans="1:23" s="14" customFormat="1">
      <c r="A27" s="32">
        <v>108</v>
      </c>
      <c r="B27" s="52">
        <v>356</v>
      </c>
      <c r="C27" s="65" t="s">
        <v>210</v>
      </c>
      <c r="D27" s="453" t="s">
        <v>57</v>
      </c>
      <c r="E27" s="151" t="s">
        <v>48</v>
      </c>
      <c r="F27" s="63">
        <v>0.47847222222222219</v>
      </c>
      <c r="G27" s="338"/>
      <c r="H27" s="37"/>
      <c r="I27" s="43">
        <v>1.2060185185185186E-3</v>
      </c>
      <c r="J27" s="44">
        <v>1.2199074074074074E-3</v>
      </c>
      <c r="K27" s="255"/>
      <c r="L27" s="43">
        <v>1.8680555555555553E-3</v>
      </c>
      <c r="M27" s="44">
        <v>1.8252314814814815E-3</v>
      </c>
      <c r="N27" s="255"/>
      <c r="O27" s="34"/>
      <c r="P27" s="257">
        <f t="shared" si="0"/>
        <v>6.1192129629629626E-3</v>
      </c>
      <c r="Q27" s="339">
        <f t="shared" si="1"/>
        <v>21</v>
      </c>
      <c r="T27" s="14" t="s">
        <v>30</v>
      </c>
      <c r="W27" s="23"/>
    </row>
    <row r="28" spans="1:23" s="14" customFormat="1">
      <c r="A28" s="32">
        <v>71</v>
      </c>
      <c r="B28" s="52">
        <v>353</v>
      </c>
      <c r="C28" s="65" t="s">
        <v>163</v>
      </c>
      <c r="D28" s="453" t="s">
        <v>27</v>
      </c>
      <c r="E28" s="151" t="s">
        <v>71</v>
      </c>
      <c r="F28" s="62">
        <v>0.4770833333333333</v>
      </c>
      <c r="G28" s="338"/>
      <c r="H28" s="37"/>
      <c r="I28" s="43">
        <v>1.1967592592592592E-3</v>
      </c>
      <c r="J28" s="44">
        <v>1.2083333333333334E-3</v>
      </c>
      <c r="K28" s="255"/>
      <c r="L28" s="43">
        <v>1.8900462962962961E-3</v>
      </c>
      <c r="M28" s="44">
        <v>1.8298611111111111E-3</v>
      </c>
      <c r="N28" s="255"/>
      <c r="O28" s="34"/>
      <c r="P28" s="257">
        <f t="shared" si="0"/>
        <v>6.1249999999999994E-3</v>
      </c>
      <c r="Q28" s="339">
        <f t="shared" si="1"/>
        <v>22</v>
      </c>
      <c r="W28" s="23"/>
    </row>
    <row r="29" spans="1:23" s="14" customFormat="1">
      <c r="A29" s="32">
        <v>712</v>
      </c>
      <c r="B29" s="52">
        <v>338</v>
      </c>
      <c r="C29" s="139" t="s">
        <v>153</v>
      </c>
      <c r="D29" s="56" t="s">
        <v>29</v>
      </c>
      <c r="E29" s="54" t="s">
        <v>181</v>
      </c>
      <c r="F29" s="62">
        <v>0.47361111111111115</v>
      </c>
      <c r="G29" s="338"/>
      <c r="H29" s="37"/>
      <c r="I29" s="43">
        <v>1.2280092592592592E-3</v>
      </c>
      <c r="J29" s="44">
        <v>1.199074074074074E-3</v>
      </c>
      <c r="K29" s="255"/>
      <c r="L29" s="43">
        <v>1.8460648148148149E-3</v>
      </c>
      <c r="M29" s="44">
        <v>1.8541666666666665E-3</v>
      </c>
      <c r="N29" s="255"/>
      <c r="O29" s="34"/>
      <c r="P29" s="257">
        <f t="shared" si="0"/>
        <v>6.1273148148148146E-3</v>
      </c>
      <c r="Q29" s="339">
        <f t="shared" si="1"/>
        <v>23</v>
      </c>
    </row>
    <row r="30" spans="1:23" s="14" customFormat="1">
      <c r="A30" s="32"/>
      <c r="B30" s="53">
        <v>341</v>
      </c>
      <c r="C30" s="139" t="s">
        <v>158</v>
      </c>
      <c r="D30" s="56" t="s">
        <v>67</v>
      </c>
      <c r="E30" s="54" t="s">
        <v>55</v>
      </c>
      <c r="F30" s="62">
        <v>0.47430555555555554</v>
      </c>
      <c r="G30" s="338"/>
      <c r="H30" s="37"/>
      <c r="I30" s="43">
        <v>1.230324074074074E-3</v>
      </c>
      <c r="J30" s="44">
        <v>1.2141203703703704E-3</v>
      </c>
      <c r="K30" s="255"/>
      <c r="L30" s="43">
        <v>1.8715277777777782E-3</v>
      </c>
      <c r="M30" s="44">
        <v>1.8275462962962965E-3</v>
      </c>
      <c r="N30" s="255"/>
      <c r="O30" s="34"/>
      <c r="P30" s="257">
        <f t="shared" si="0"/>
        <v>6.1435185185185195E-3</v>
      </c>
      <c r="Q30" s="339">
        <f t="shared" si="1"/>
        <v>24</v>
      </c>
      <c r="T30" s="14" t="s">
        <v>27</v>
      </c>
      <c r="W30" s="23"/>
    </row>
    <row r="31" spans="1:23" s="14" customFormat="1">
      <c r="A31" s="32">
        <v>727</v>
      </c>
      <c r="B31" s="52">
        <v>306</v>
      </c>
      <c r="C31" s="141" t="s">
        <v>100</v>
      </c>
      <c r="D31" s="56" t="s">
        <v>57</v>
      </c>
      <c r="E31" s="54" t="s">
        <v>48</v>
      </c>
      <c r="F31" s="62">
        <v>0.46319444444444446</v>
      </c>
      <c r="G31" s="338"/>
      <c r="H31" s="37"/>
      <c r="I31" s="43">
        <v>1.2013888888888888E-3</v>
      </c>
      <c r="J31" s="44">
        <v>1.2407407407407408E-3</v>
      </c>
      <c r="K31" s="255"/>
      <c r="L31" s="43">
        <v>1.8738425925925925E-3</v>
      </c>
      <c r="M31" s="44">
        <v>1.8750000000000001E-3</v>
      </c>
      <c r="N31" s="255"/>
      <c r="O31" s="34"/>
      <c r="P31" s="257">
        <f t="shared" si="0"/>
        <v>6.1909722222222218E-3</v>
      </c>
      <c r="Q31" s="339">
        <f t="shared" si="1"/>
        <v>25</v>
      </c>
    </row>
    <row r="32" spans="1:23" s="14" customFormat="1">
      <c r="A32" s="112"/>
      <c r="B32" s="52">
        <v>327</v>
      </c>
      <c r="C32" s="139" t="s">
        <v>133</v>
      </c>
      <c r="D32" s="68" t="s">
        <v>24</v>
      </c>
      <c r="E32" s="69" t="s">
        <v>69</v>
      </c>
      <c r="F32" s="62">
        <v>0.46875</v>
      </c>
      <c r="G32" s="338"/>
      <c r="H32" s="37"/>
      <c r="I32" s="205">
        <v>1.2395833333333334E-3</v>
      </c>
      <c r="J32" s="202">
        <v>1.236111111111111E-3</v>
      </c>
      <c r="K32" s="289"/>
      <c r="L32" s="205">
        <v>1.8807870370370369E-3</v>
      </c>
      <c r="M32" s="202">
        <v>1.8576388888888887E-3</v>
      </c>
      <c r="N32" s="289"/>
      <c r="O32" s="34"/>
      <c r="P32" s="340">
        <f t="shared" si="0"/>
        <v>6.2141203703703699E-3</v>
      </c>
      <c r="Q32" s="339">
        <f t="shared" si="1"/>
        <v>26</v>
      </c>
    </row>
    <row r="33" spans="1:23" s="14" customFormat="1">
      <c r="A33" s="111">
        <v>112</v>
      </c>
      <c r="B33" s="52">
        <v>324</v>
      </c>
      <c r="C33" s="141" t="s">
        <v>265</v>
      </c>
      <c r="D33" s="56" t="s">
        <v>26</v>
      </c>
      <c r="E33" s="54" t="s">
        <v>55</v>
      </c>
      <c r="F33" s="64">
        <v>0.4694444444444445</v>
      </c>
      <c r="G33" s="338"/>
      <c r="H33" s="37"/>
      <c r="I33" s="43">
        <v>1.267361111111111E-3</v>
      </c>
      <c r="J33" s="44">
        <v>1.2638888888888888E-3</v>
      </c>
      <c r="K33" s="255"/>
      <c r="L33" s="43">
        <v>1.9166666666666666E-3</v>
      </c>
      <c r="M33" s="44">
        <v>1.8518518518518517E-3</v>
      </c>
      <c r="N33" s="255"/>
      <c r="O33" s="34"/>
      <c r="P33" s="257">
        <f t="shared" si="0"/>
        <v>6.2997685185185179E-3</v>
      </c>
      <c r="Q33" s="339">
        <f t="shared" si="1"/>
        <v>27</v>
      </c>
    </row>
    <row r="34" spans="1:23" s="14" customFormat="1">
      <c r="A34" s="32">
        <v>81</v>
      </c>
      <c r="B34" s="52">
        <v>359</v>
      </c>
      <c r="C34" s="136" t="s">
        <v>214</v>
      </c>
      <c r="D34" s="465" t="s">
        <v>23</v>
      </c>
      <c r="E34" s="149" t="s">
        <v>58</v>
      </c>
      <c r="F34" s="62">
        <v>0.47847222222222219</v>
      </c>
      <c r="G34" s="338"/>
      <c r="H34" s="37"/>
      <c r="I34" s="43">
        <v>1.2152777777777778E-3</v>
      </c>
      <c r="J34" s="44">
        <v>1.3032407407407409E-3</v>
      </c>
      <c r="K34" s="255"/>
      <c r="L34" s="43">
        <v>1.8287037037037037E-3</v>
      </c>
      <c r="M34" s="44">
        <v>1.9583333333333336E-3</v>
      </c>
      <c r="N34" s="255"/>
      <c r="O34" s="34"/>
      <c r="P34" s="257">
        <f t="shared" si="0"/>
        <v>6.3055555555555564E-3</v>
      </c>
      <c r="Q34" s="339">
        <f t="shared" si="1"/>
        <v>28</v>
      </c>
      <c r="W34" s="23"/>
    </row>
    <row r="35" spans="1:23" s="14" customFormat="1">
      <c r="A35" s="32"/>
      <c r="B35" s="460">
        <v>340</v>
      </c>
      <c r="C35" s="139" t="s">
        <v>157</v>
      </c>
      <c r="D35" s="56" t="s">
        <v>27</v>
      </c>
      <c r="E35" s="54" t="s">
        <v>55</v>
      </c>
      <c r="F35" s="62">
        <v>0.47430555555555554</v>
      </c>
      <c r="G35" s="338"/>
      <c r="H35" s="37"/>
      <c r="I35" s="43">
        <v>1.2476851851851852E-3</v>
      </c>
      <c r="J35" s="44">
        <v>1.195601851851852E-3</v>
      </c>
      <c r="K35" s="255"/>
      <c r="L35" s="43">
        <v>1.9849537037037036E-3</v>
      </c>
      <c r="M35" s="44">
        <v>1.8807870370370369E-3</v>
      </c>
      <c r="N35" s="255"/>
      <c r="O35" s="34"/>
      <c r="P35" s="257">
        <f t="shared" si="0"/>
        <v>6.309027777777778E-3</v>
      </c>
      <c r="Q35" s="339">
        <f t="shared" si="1"/>
        <v>29</v>
      </c>
      <c r="W35" s="23"/>
    </row>
    <row r="36" spans="1:23" s="22" customFormat="1">
      <c r="A36" s="32">
        <v>68</v>
      </c>
      <c r="B36" s="51">
        <v>331</v>
      </c>
      <c r="C36" s="139" t="s">
        <v>142</v>
      </c>
      <c r="D36" s="56" t="s">
        <v>67</v>
      </c>
      <c r="E36" s="54" t="s">
        <v>143</v>
      </c>
      <c r="F36" s="62">
        <v>0.47152777777777777</v>
      </c>
      <c r="G36" s="338"/>
      <c r="H36" s="37"/>
      <c r="I36" s="43">
        <v>1.2407407407407408E-3</v>
      </c>
      <c r="J36" s="44">
        <v>1.2372685185185186E-3</v>
      </c>
      <c r="K36" s="255"/>
      <c r="L36" s="43">
        <v>1.9212962962962962E-3</v>
      </c>
      <c r="M36" s="44">
        <v>1.9224537037037038E-3</v>
      </c>
      <c r="N36" s="255"/>
      <c r="O36" s="34"/>
      <c r="P36" s="257">
        <f t="shared" si="0"/>
        <v>6.3217592592592596E-3</v>
      </c>
      <c r="Q36" s="339">
        <f t="shared" si="1"/>
        <v>30</v>
      </c>
      <c r="S36" s="14" t="s">
        <v>12</v>
      </c>
    </row>
    <row r="37" spans="1:23" s="14" customFormat="1">
      <c r="A37" s="32">
        <v>271</v>
      </c>
      <c r="B37" s="52">
        <v>354</v>
      </c>
      <c r="C37" s="78" t="s">
        <v>190</v>
      </c>
      <c r="D37" s="138" t="s">
        <v>23</v>
      </c>
      <c r="E37" s="61" t="s">
        <v>48</v>
      </c>
      <c r="F37" s="62">
        <v>0.4777777777777778</v>
      </c>
      <c r="G37" s="338"/>
      <c r="H37" s="37"/>
      <c r="I37" s="43">
        <v>1.207175925925926E-3</v>
      </c>
      <c r="J37" s="44">
        <v>1.2511574074074074E-3</v>
      </c>
      <c r="K37" s="255"/>
      <c r="L37" s="43">
        <v>1.9340277777777778E-3</v>
      </c>
      <c r="M37" s="44">
        <v>1.939814814814815E-3</v>
      </c>
      <c r="N37" s="255"/>
      <c r="O37" s="34"/>
      <c r="P37" s="257">
        <f t="shared" si="0"/>
        <v>6.332175925925926E-3</v>
      </c>
      <c r="Q37" s="339">
        <f t="shared" si="1"/>
        <v>31</v>
      </c>
      <c r="S37" s="14" t="s">
        <v>15</v>
      </c>
    </row>
    <row r="38" spans="1:23" s="14" customFormat="1">
      <c r="A38" s="32">
        <v>772</v>
      </c>
      <c r="B38" s="52">
        <v>307</v>
      </c>
      <c r="C38" s="65" t="s">
        <v>101</v>
      </c>
      <c r="D38" s="453" t="s">
        <v>27</v>
      </c>
      <c r="E38" s="151" t="s">
        <v>66</v>
      </c>
      <c r="F38" s="62">
        <v>0.46388888888888885</v>
      </c>
      <c r="G38" s="338"/>
      <c r="H38" s="37"/>
      <c r="I38" s="43">
        <v>1.2118055555555556E-3</v>
      </c>
      <c r="J38" s="44">
        <v>1.2256944444444444E-3</v>
      </c>
      <c r="K38" s="255"/>
      <c r="L38" s="210">
        <v>2.0347222222222221E-3</v>
      </c>
      <c r="M38" s="211">
        <v>1.888888888888889E-3</v>
      </c>
      <c r="N38" s="255"/>
      <c r="O38" s="34"/>
      <c r="P38" s="257">
        <f t="shared" si="0"/>
        <v>6.3611111111111108E-3</v>
      </c>
      <c r="Q38" s="339">
        <f t="shared" si="1"/>
        <v>32</v>
      </c>
      <c r="W38" s="23"/>
    </row>
    <row r="39" spans="1:23" s="14" customFormat="1">
      <c r="A39" s="110">
        <v>702</v>
      </c>
      <c r="B39" s="52">
        <v>312</v>
      </c>
      <c r="C39" s="141" t="s">
        <v>106</v>
      </c>
      <c r="D39" s="56" t="s">
        <v>24</v>
      </c>
      <c r="E39" s="151" t="s">
        <v>55</v>
      </c>
      <c r="F39" s="62">
        <v>0.46527777777777773</v>
      </c>
      <c r="G39" s="338"/>
      <c r="H39" s="37"/>
      <c r="I39" s="43">
        <v>1.2453703703703704E-3</v>
      </c>
      <c r="J39" s="44">
        <v>1.2627314814814814E-3</v>
      </c>
      <c r="K39" s="255"/>
      <c r="L39" s="43">
        <v>1.9733796296296296E-3</v>
      </c>
      <c r="M39" s="44">
        <v>1.8819444444444445E-3</v>
      </c>
      <c r="N39" s="255"/>
      <c r="O39" s="34"/>
      <c r="P39" s="257">
        <f t="shared" ref="P39:P58" si="2">IF(OR(H39&gt;TIME(0,30,0),O39&lt;&gt;""),"XXXXX",SUM(G39:N39))</f>
        <v>6.363425925925926E-3</v>
      </c>
      <c r="Q39" s="339">
        <f t="shared" ref="Q39:Q58" si="3">IF(OR(H39&gt;TIME(0,30,0),O39&lt;&gt;""),"D",RANK(P39,$P$7:$P$68,100))</f>
        <v>33</v>
      </c>
      <c r="W39" s="23"/>
    </row>
    <row r="40" spans="1:23" s="14" customFormat="1">
      <c r="A40" s="32">
        <v>86</v>
      </c>
      <c r="B40" s="52">
        <v>310</v>
      </c>
      <c r="C40" s="139" t="s">
        <v>103</v>
      </c>
      <c r="D40" s="56" t="s">
        <v>27</v>
      </c>
      <c r="E40" s="54" t="s">
        <v>55</v>
      </c>
      <c r="F40" s="62">
        <v>0.46458333333333335</v>
      </c>
      <c r="G40" s="338"/>
      <c r="H40" s="37"/>
      <c r="I40" s="43">
        <v>1.2916666666666664E-3</v>
      </c>
      <c r="J40" s="44">
        <v>1.2858796296296297E-3</v>
      </c>
      <c r="K40" s="255"/>
      <c r="L40" s="43">
        <v>1.9479166666666664E-3</v>
      </c>
      <c r="M40" s="44">
        <v>1.96875E-3</v>
      </c>
      <c r="N40" s="255"/>
      <c r="O40" s="34"/>
      <c r="P40" s="257">
        <f t="shared" si="2"/>
        <v>6.494212962962962E-3</v>
      </c>
      <c r="Q40" s="339">
        <f t="shared" si="3"/>
        <v>34</v>
      </c>
    </row>
    <row r="41" spans="1:23" s="14" customFormat="1">
      <c r="A41" s="32">
        <v>515</v>
      </c>
      <c r="B41" s="53">
        <v>325</v>
      </c>
      <c r="C41" s="141" t="s">
        <v>128</v>
      </c>
      <c r="D41" s="56" t="s">
        <v>28</v>
      </c>
      <c r="E41" s="54" t="s">
        <v>129</v>
      </c>
      <c r="F41" s="62">
        <v>0.47013888888888888</v>
      </c>
      <c r="G41" s="338"/>
      <c r="H41" s="37"/>
      <c r="I41" s="43">
        <v>1.4085648148148147E-3</v>
      </c>
      <c r="J41" s="44">
        <v>1.3472222222222221E-3</v>
      </c>
      <c r="K41" s="255"/>
      <c r="L41" s="43">
        <v>1.9490740740740742E-3</v>
      </c>
      <c r="M41" s="44">
        <v>1.9467592592592592E-3</v>
      </c>
      <c r="N41" s="255"/>
      <c r="O41" s="34"/>
      <c r="P41" s="257">
        <f t="shared" si="2"/>
        <v>6.6516203703703702E-3</v>
      </c>
      <c r="Q41" s="339">
        <f t="shared" si="3"/>
        <v>35</v>
      </c>
      <c r="W41" s="23"/>
    </row>
    <row r="42" spans="1:23" s="14" customFormat="1">
      <c r="A42" s="32"/>
      <c r="B42" s="461">
        <v>302</v>
      </c>
      <c r="C42" s="141" t="s">
        <v>172</v>
      </c>
      <c r="D42" s="56" t="s">
        <v>27</v>
      </c>
      <c r="E42" s="54" t="s">
        <v>97</v>
      </c>
      <c r="F42" s="62">
        <v>0.46180555555555558</v>
      </c>
      <c r="G42" s="338"/>
      <c r="H42" s="38"/>
      <c r="I42" s="43">
        <v>1.3437500000000001E-3</v>
      </c>
      <c r="J42" s="44">
        <v>1.3645833333333331E-3</v>
      </c>
      <c r="K42" s="255"/>
      <c r="L42" s="43">
        <v>1.9861111111111108E-3</v>
      </c>
      <c r="M42" s="44">
        <v>2.0312499999999996E-3</v>
      </c>
      <c r="N42" s="255"/>
      <c r="O42" s="34"/>
      <c r="P42" s="257">
        <f t="shared" si="2"/>
        <v>6.7256944444444439E-3</v>
      </c>
      <c r="Q42" s="339">
        <f t="shared" si="3"/>
        <v>36</v>
      </c>
    </row>
    <row r="43" spans="1:23" s="14" customFormat="1">
      <c r="A43" s="32"/>
      <c r="B43" s="52">
        <v>315</v>
      </c>
      <c r="C43" s="139" t="s">
        <v>245</v>
      </c>
      <c r="D43" s="56" t="s">
        <v>27</v>
      </c>
      <c r="E43" s="54" t="s">
        <v>55</v>
      </c>
      <c r="F43" s="62">
        <v>0.46597222222222223</v>
      </c>
      <c r="G43" s="338"/>
      <c r="H43" s="37"/>
      <c r="I43" s="43">
        <v>1.2488425925925926E-3</v>
      </c>
      <c r="J43" s="44">
        <v>1.181712962962963E-3</v>
      </c>
      <c r="K43" s="255"/>
      <c r="L43" s="43">
        <v>2.5266203703703705E-3</v>
      </c>
      <c r="M43" s="44">
        <v>1.8726851851851853E-3</v>
      </c>
      <c r="N43" s="255"/>
      <c r="O43" s="34"/>
      <c r="P43" s="257">
        <f t="shared" si="2"/>
        <v>6.8298611111111112E-3</v>
      </c>
      <c r="Q43" s="339">
        <f t="shared" si="3"/>
        <v>37</v>
      </c>
      <c r="T43" s="14" t="s">
        <v>26</v>
      </c>
    </row>
    <row r="44" spans="1:23" s="14" customFormat="1">
      <c r="A44" s="32">
        <v>583</v>
      </c>
      <c r="B44" s="52">
        <v>358</v>
      </c>
      <c r="C44" s="147" t="s">
        <v>212</v>
      </c>
      <c r="D44" s="49" t="s">
        <v>26</v>
      </c>
      <c r="E44" s="61" t="s">
        <v>55</v>
      </c>
      <c r="F44" s="62">
        <v>0.47916666666666669</v>
      </c>
      <c r="G44" s="338"/>
      <c r="H44" s="37"/>
      <c r="I44" s="43">
        <v>1.3888888888888889E-3</v>
      </c>
      <c r="J44" s="44">
        <v>1.396990740740741E-3</v>
      </c>
      <c r="K44" s="255"/>
      <c r="L44" s="43">
        <v>2.0185185185185184E-3</v>
      </c>
      <c r="M44" s="44">
        <v>2.0277777777777777E-3</v>
      </c>
      <c r="N44" s="255"/>
      <c r="O44" s="34"/>
      <c r="P44" s="257">
        <f t="shared" si="2"/>
        <v>6.8321759259259256E-3</v>
      </c>
      <c r="Q44" s="339">
        <f t="shared" si="3"/>
        <v>38</v>
      </c>
    </row>
    <row r="45" spans="1:23" s="14" customFormat="1">
      <c r="A45" s="32"/>
      <c r="B45" s="52">
        <v>323</v>
      </c>
      <c r="C45" s="139" t="s">
        <v>127</v>
      </c>
      <c r="D45" s="56" t="s">
        <v>27</v>
      </c>
      <c r="E45" s="54" t="s">
        <v>66</v>
      </c>
      <c r="F45" s="62">
        <v>0.4694444444444445</v>
      </c>
      <c r="G45" s="338"/>
      <c r="H45" s="37"/>
      <c r="I45" s="43">
        <v>1.4039351851851851E-3</v>
      </c>
      <c r="J45" s="44">
        <v>1.3483796296296297E-3</v>
      </c>
      <c r="K45" s="255"/>
      <c r="L45" s="43">
        <v>2.0798611111111113E-3</v>
      </c>
      <c r="M45" s="44">
        <v>2.0625000000000001E-3</v>
      </c>
      <c r="N45" s="255"/>
      <c r="O45" s="34"/>
      <c r="P45" s="257">
        <f t="shared" si="2"/>
        <v>6.8946759259259265E-3</v>
      </c>
      <c r="Q45" s="339">
        <f t="shared" si="3"/>
        <v>39</v>
      </c>
    </row>
    <row r="46" spans="1:23" s="14" customFormat="1">
      <c r="A46" s="32">
        <v>711</v>
      </c>
      <c r="B46" s="52">
        <v>362</v>
      </c>
      <c r="C46" s="464" t="s">
        <v>216</v>
      </c>
      <c r="D46" s="135" t="s">
        <v>23</v>
      </c>
      <c r="E46" s="148" t="s">
        <v>58</v>
      </c>
      <c r="F46" s="296">
        <v>0.47986111111111113</v>
      </c>
      <c r="G46" s="34"/>
      <c r="H46" s="34"/>
      <c r="I46" s="210">
        <v>1.3946759259259259E-3</v>
      </c>
      <c r="J46" s="211">
        <v>1.417824074074074E-3</v>
      </c>
      <c r="K46" s="297"/>
      <c r="L46" s="210">
        <v>2.0868055555555557E-3</v>
      </c>
      <c r="M46" s="211">
        <v>2.1365740740740742E-3</v>
      </c>
      <c r="N46" s="297"/>
      <c r="O46" s="34"/>
      <c r="P46" s="257">
        <f t="shared" si="2"/>
        <v>7.0358796296296298E-3</v>
      </c>
      <c r="Q46" s="339">
        <f t="shared" si="3"/>
        <v>40</v>
      </c>
      <c r="T46" s="14" t="s">
        <v>31</v>
      </c>
    </row>
    <row r="47" spans="1:23" s="14" customFormat="1">
      <c r="A47" s="32">
        <v>692</v>
      </c>
      <c r="B47" s="52">
        <v>314</v>
      </c>
      <c r="C47" s="141" t="s">
        <v>113</v>
      </c>
      <c r="D47" s="56" t="s">
        <v>77</v>
      </c>
      <c r="E47" s="54" t="s">
        <v>71</v>
      </c>
      <c r="F47" s="63">
        <v>0.4458333333333333</v>
      </c>
      <c r="G47" s="338"/>
      <c r="H47" s="38"/>
      <c r="I47" s="43">
        <v>1.3009259259259259E-3</v>
      </c>
      <c r="J47" s="44">
        <v>1.6273148148148147E-3</v>
      </c>
      <c r="K47" s="255"/>
      <c r="L47" s="43">
        <v>2.0740740740740741E-3</v>
      </c>
      <c r="M47" s="44">
        <v>2.0486111111111113E-3</v>
      </c>
      <c r="N47" s="255"/>
      <c r="O47" s="34"/>
      <c r="P47" s="257">
        <f t="shared" si="2"/>
        <v>7.0509259259259266E-3</v>
      </c>
      <c r="Q47" s="339">
        <f t="shared" si="3"/>
        <v>41</v>
      </c>
    </row>
    <row r="48" spans="1:23" s="14" customFormat="1">
      <c r="A48" s="32">
        <v>416</v>
      </c>
      <c r="B48" s="52">
        <v>303</v>
      </c>
      <c r="C48" s="436" t="s">
        <v>173</v>
      </c>
      <c r="D48" s="135" t="s">
        <v>27</v>
      </c>
      <c r="E48" s="129" t="s">
        <v>55</v>
      </c>
      <c r="F48" s="62">
        <v>0.46249999999999997</v>
      </c>
      <c r="G48" s="338"/>
      <c r="H48" s="38"/>
      <c r="I48" s="43">
        <v>1.4386574074074076E-3</v>
      </c>
      <c r="J48" s="44">
        <v>1.4328703703703706E-3</v>
      </c>
      <c r="K48" s="255"/>
      <c r="L48" s="43">
        <v>2.1574074074074074E-3</v>
      </c>
      <c r="M48" s="44">
        <v>2.1458333333333334E-3</v>
      </c>
      <c r="N48" s="255"/>
      <c r="O48" s="34"/>
      <c r="P48" s="257">
        <f t="shared" si="2"/>
        <v>7.1747685185185196E-3</v>
      </c>
      <c r="Q48" s="339">
        <f t="shared" si="3"/>
        <v>42</v>
      </c>
    </row>
    <row r="49" spans="1:17" s="14" customFormat="1">
      <c r="A49" s="32"/>
      <c r="B49" s="52">
        <v>347</v>
      </c>
      <c r="C49" s="65" t="s">
        <v>203</v>
      </c>
      <c r="D49" s="60" t="s">
        <v>27</v>
      </c>
      <c r="E49" s="66" t="s">
        <v>55</v>
      </c>
      <c r="F49" s="63">
        <v>0.47569444444444442</v>
      </c>
      <c r="G49" s="338"/>
      <c r="H49" s="38"/>
      <c r="I49" s="43">
        <v>1.4826388888888886E-3</v>
      </c>
      <c r="J49" s="44">
        <v>1.5231481481481483E-3</v>
      </c>
      <c r="K49" s="255"/>
      <c r="L49" s="43">
        <v>2.2974537037037039E-3</v>
      </c>
      <c r="M49" s="44">
        <v>2.2500000000000003E-3</v>
      </c>
      <c r="N49" s="255"/>
      <c r="O49" s="34"/>
      <c r="P49" s="257">
        <f t="shared" si="2"/>
        <v>7.5532407407407406E-3</v>
      </c>
      <c r="Q49" s="339">
        <f t="shared" si="3"/>
        <v>43</v>
      </c>
    </row>
    <row r="50" spans="1:17" s="14" customFormat="1">
      <c r="A50" s="32"/>
      <c r="B50" s="52">
        <v>309</v>
      </c>
      <c r="C50" s="146" t="s">
        <v>102</v>
      </c>
      <c r="D50" s="77" t="s">
        <v>24</v>
      </c>
      <c r="E50" s="69" t="s">
        <v>55</v>
      </c>
      <c r="F50" s="439">
        <v>0.46458333333333335</v>
      </c>
      <c r="G50" s="338"/>
      <c r="H50" s="38"/>
      <c r="I50" s="43">
        <v>1.5057870370370373E-3</v>
      </c>
      <c r="J50" s="44">
        <v>1.5891203703703701E-3</v>
      </c>
      <c r="K50" s="255"/>
      <c r="L50" s="43">
        <v>2.2986111111111111E-3</v>
      </c>
      <c r="M50" s="44">
        <v>2.3159722222222223E-3</v>
      </c>
      <c r="N50" s="255"/>
      <c r="O50" s="34"/>
      <c r="P50" s="257">
        <f t="shared" si="2"/>
        <v>7.7094907407407407E-3</v>
      </c>
      <c r="Q50" s="339">
        <f t="shared" si="3"/>
        <v>44</v>
      </c>
    </row>
    <row r="51" spans="1:17" s="14" customFormat="1">
      <c r="A51" s="32"/>
      <c r="B51" s="52">
        <v>326</v>
      </c>
      <c r="C51" s="452" t="s">
        <v>130</v>
      </c>
      <c r="D51" s="77" t="s">
        <v>24</v>
      </c>
      <c r="E51" s="58" t="s">
        <v>131</v>
      </c>
      <c r="F51" s="74">
        <v>0.47013888888888888</v>
      </c>
      <c r="G51" s="338"/>
      <c r="H51" s="38"/>
      <c r="I51" s="43">
        <v>1.5347222222222223E-3</v>
      </c>
      <c r="J51" s="44">
        <v>1.5775462962962963E-3</v>
      </c>
      <c r="K51" s="255"/>
      <c r="L51" s="43">
        <v>2.2962962962962963E-3</v>
      </c>
      <c r="M51" s="44">
        <v>2.3124999999999999E-3</v>
      </c>
      <c r="N51" s="255"/>
      <c r="O51" s="34"/>
      <c r="P51" s="257">
        <f t="shared" si="2"/>
        <v>7.7210648148148143E-3</v>
      </c>
      <c r="Q51" s="339">
        <f t="shared" si="3"/>
        <v>45</v>
      </c>
    </row>
    <row r="52" spans="1:17" s="14" customFormat="1">
      <c r="A52" s="32"/>
      <c r="B52" s="123">
        <v>346</v>
      </c>
      <c r="C52" s="283" t="s">
        <v>259</v>
      </c>
      <c r="D52" s="131" t="s">
        <v>27</v>
      </c>
      <c r="E52" s="467" t="s">
        <v>58</v>
      </c>
      <c r="F52" s="74">
        <v>0.47569444444444442</v>
      </c>
      <c r="G52" s="338">
        <v>6.9444444444444447E-4</v>
      </c>
      <c r="H52" s="38"/>
      <c r="I52" s="43">
        <v>1.4965277777777778E-3</v>
      </c>
      <c r="J52" s="44">
        <v>1.3854166666666667E-3</v>
      </c>
      <c r="K52" s="255"/>
      <c r="L52" s="43">
        <v>2.0763888888888889E-3</v>
      </c>
      <c r="M52" s="44">
        <v>2.1331018518518517E-3</v>
      </c>
      <c r="N52" s="255"/>
      <c r="O52" s="34"/>
      <c r="P52" s="257">
        <f t="shared" si="2"/>
        <v>7.7858796296296287E-3</v>
      </c>
      <c r="Q52" s="339">
        <f t="shared" si="3"/>
        <v>46</v>
      </c>
    </row>
    <row r="53" spans="1:17" s="14" customFormat="1">
      <c r="A53" s="32"/>
      <c r="B53" s="123">
        <v>321</v>
      </c>
      <c r="C53" s="65" t="s">
        <v>195</v>
      </c>
      <c r="D53" s="68" t="s">
        <v>196</v>
      </c>
      <c r="E53" s="67" t="s">
        <v>182</v>
      </c>
      <c r="F53" s="74">
        <v>0.4680555555555555</v>
      </c>
      <c r="G53" s="338"/>
      <c r="H53" s="38">
        <v>1.3888888888888889E-3</v>
      </c>
      <c r="I53" s="205">
        <v>1.5266203703703702E-3</v>
      </c>
      <c r="J53" s="202">
        <v>1.6435185185185183E-3</v>
      </c>
      <c r="K53" s="289"/>
      <c r="L53" s="205">
        <v>2.4305555555555556E-3</v>
      </c>
      <c r="M53" s="202">
        <v>2.4282407407407408E-3</v>
      </c>
      <c r="N53" s="289"/>
      <c r="O53" s="34"/>
      <c r="P53" s="257">
        <f t="shared" si="2"/>
        <v>9.4178240740740733E-3</v>
      </c>
      <c r="Q53" s="339">
        <f t="shared" si="3"/>
        <v>47</v>
      </c>
    </row>
    <row r="54" spans="1:17" s="14" customFormat="1" ht="13.5" customHeight="1">
      <c r="A54" s="32"/>
      <c r="B54" s="463">
        <v>301</v>
      </c>
      <c r="C54" s="139" t="s">
        <v>59</v>
      </c>
      <c r="D54" s="77" t="s">
        <v>60</v>
      </c>
      <c r="E54" s="58" t="s">
        <v>55</v>
      </c>
      <c r="F54" s="74">
        <v>0.46180555555555558</v>
      </c>
      <c r="G54" s="338"/>
      <c r="H54" s="38"/>
      <c r="I54" s="205"/>
      <c r="J54" s="202"/>
      <c r="K54" s="289"/>
      <c r="L54" s="205"/>
      <c r="M54" s="202"/>
      <c r="N54" s="289"/>
      <c r="O54" s="38" t="s">
        <v>17</v>
      </c>
      <c r="P54" s="257" t="str">
        <f t="shared" si="2"/>
        <v>XXXXX</v>
      </c>
      <c r="Q54" s="339" t="str">
        <f t="shared" si="3"/>
        <v>D</v>
      </c>
    </row>
    <row r="55" spans="1:17" s="14" customFormat="1">
      <c r="A55" s="32"/>
      <c r="B55" s="52">
        <v>322</v>
      </c>
      <c r="C55" s="65" t="s">
        <v>197</v>
      </c>
      <c r="D55" s="68" t="s">
        <v>27</v>
      </c>
      <c r="E55" s="61" t="s">
        <v>72</v>
      </c>
      <c r="F55" s="74">
        <v>0.46875</v>
      </c>
      <c r="G55" s="338"/>
      <c r="H55" s="38"/>
      <c r="I55" s="205">
        <v>1.3819444444444443E-3</v>
      </c>
      <c r="J55" s="202"/>
      <c r="K55" s="289"/>
      <c r="L55" s="205">
        <v>2.1446759259259262E-3</v>
      </c>
      <c r="M55" s="202"/>
      <c r="N55" s="289"/>
      <c r="O55" s="34" t="s">
        <v>17</v>
      </c>
      <c r="P55" s="257" t="str">
        <f t="shared" si="2"/>
        <v>XXXXX</v>
      </c>
      <c r="Q55" s="339" t="str">
        <f t="shared" si="3"/>
        <v>D</v>
      </c>
    </row>
    <row r="56" spans="1:17" s="14" customFormat="1">
      <c r="A56" s="32"/>
      <c r="B56" s="126">
        <v>333</v>
      </c>
      <c r="C56" s="139" t="s">
        <v>146</v>
      </c>
      <c r="D56" s="77" t="s">
        <v>23</v>
      </c>
      <c r="E56" s="69" t="s">
        <v>55</v>
      </c>
      <c r="F56" s="63">
        <v>0.47222222222222227</v>
      </c>
      <c r="G56" s="338"/>
      <c r="H56" s="470"/>
      <c r="I56" s="472">
        <v>1.3807870370370371E-3</v>
      </c>
      <c r="J56" s="473"/>
      <c r="K56" s="474"/>
      <c r="L56" s="472">
        <v>2.1030092592592593E-3</v>
      </c>
      <c r="M56" s="129"/>
      <c r="N56" s="474"/>
      <c r="O56" s="135" t="s">
        <v>17</v>
      </c>
      <c r="P56" s="257" t="str">
        <f t="shared" si="2"/>
        <v>XXXXX</v>
      </c>
      <c r="Q56" s="301" t="str">
        <f t="shared" si="3"/>
        <v>D</v>
      </c>
    </row>
    <row r="57" spans="1:17" s="14" customFormat="1">
      <c r="A57" s="32"/>
      <c r="B57" s="342">
        <v>345</v>
      </c>
      <c r="C57" s="145" t="s">
        <v>250</v>
      </c>
      <c r="D57" s="75" t="s">
        <v>27</v>
      </c>
      <c r="E57" s="58" t="s">
        <v>48</v>
      </c>
      <c r="F57" s="63">
        <v>0.47500000000000003</v>
      </c>
      <c r="G57" s="338"/>
      <c r="H57" s="38"/>
      <c r="I57" s="205">
        <v>1.1273148148148147E-3</v>
      </c>
      <c r="J57" s="240">
        <v>1.1122685185185185E-3</v>
      </c>
      <c r="K57" s="289"/>
      <c r="L57" s="205">
        <v>1.7349537037037036E-3</v>
      </c>
      <c r="M57" s="240"/>
      <c r="N57" s="289"/>
      <c r="O57" s="135" t="s">
        <v>17</v>
      </c>
      <c r="P57" s="257" t="str">
        <f t="shared" si="2"/>
        <v>XXXXX</v>
      </c>
      <c r="Q57" s="301" t="str">
        <f t="shared" si="3"/>
        <v>D</v>
      </c>
    </row>
    <row r="58" spans="1:17" s="14" customFormat="1" ht="13.5" thickBot="1">
      <c r="A58" s="32"/>
      <c r="B58" s="343">
        <v>360</v>
      </c>
      <c r="C58" s="152" t="s">
        <v>215</v>
      </c>
      <c r="D58" s="153" t="s">
        <v>67</v>
      </c>
      <c r="E58" s="468" t="s">
        <v>71</v>
      </c>
      <c r="F58" s="275">
        <v>0.47986111111111113</v>
      </c>
      <c r="G58" s="469"/>
      <c r="H58" s="443"/>
      <c r="I58" s="216">
        <v>1.0983796296296295E-3</v>
      </c>
      <c r="J58" s="354"/>
      <c r="K58" s="278"/>
      <c r="L58" s="216"/>
      <c r="M58" s="354"/>
      <c r="N58" s="278"/>
      <c r="O58" s="306" t="s">
        <v>17</v>
      </c>
      <c r="P58" s="279" t="str">
        <f t="shared" si="2"/>
        <v>XXXXX</v>
      </c>
      <c r="Q58" s="307" t="str">
        <f t="shared" si="3"/>
        <v>D</v>
      </c>
    </row>
    <row r="59" spans="1:17" s="14" customFormat="1">
      <c r="A59" s="32"/>
      <c r="B59" s="99"/>
      <c r="C59" s="100"/>
      <c r="D59" s="101"/>
      <c r="E59" s="102"/>
      <c r="F59" s="103"/>
      <c r="G59" s="104"/>
      <c r="H59" s="93"/>
      <c r="I59" s="21"/>
      <c r="J59" s="21"/>
      <c r="K59" s="21"/>
      <c r="L59" s="21"/>
      <c r="M59" s="21"/>
      <c r="N59" s="21"/>
      <c r="O59" s="22"/>
      <c r="P59" s="88"/>
      <c r="Q59" s="89"/>
    </row>
    <row r="60" spans="1:17" s="14" customFormat="1">
      <c r="A60" s="32"/>
      <c r="B60" s="99"/>
      <c r="C60" s="105"/>
      <c r="D60" s="101"/>
      <c r="E60" s="102"/>
      <c r="F60" s="103"/>
      <c r="G60" s="104"/>
      <c r="H60" s="93"/>
      <c r="I60" s="21"/>
      <c r="J60" s="21"/>
      <c r="K60" s="21"/>
      <c r="L60" s="21"/>
      <c r="M60" s="21"/>
      <c r="N60" s="21"/>
      <c r="O60" s="22"/>
      <c r="P60" s="88"/>
      <c r="Q60" s="89"/>
    </row>
    <row r="61" spans="1:17" s="14" customFormat="1">
      <c r="A61" s="32"/>
      <c r="B61" s="99"/>
      <c r="C61" s="100"/>
      <c r="D61" s="101"/>
      <c r="E61" s="102"/>
      <c r="F61" s="106"/>
      <c r="G61" s="104"/>
      <c r="H61" s="93"/>
      <c r="I61" s="21"/>
      <c r="J61" s="21"/>
      <c r="K61" s="21"/>
      <c r="L61" s="21"/>
      <c r="M61" s="21"/>
      <c r="N61" s="21"/>
      <c r="O61" s="22"/>
      <c r="P61" s="88"/>
      <c r="Q61" s="89"/>
    </row>
    <row r="62" spans="1:17" s="14" customFormat="1">
      <c r="A62" s="32"/>
      <c r="B62" s="99"/>
      <c r="C62" s="100"/>
      <c r="D62" s="101"/>
      <c r="E62" s="102"/>
      <c r="F62" s="103"/>
      <c r="G62" s="104"/>
      <c r="H62" s="93"/>
      <c r="I62" s="21"/>
      <c r="J62" s="21"/>
      <c r="K62" s="21"/>
      <c r="L62" s="21"/>
      <c r="M62" s="21"/>
      <c r="N62" s="21"/>
      <c r="O62" s="22"/>
      <c r="P62" s="88"/>
      <c r="Q62" s="89"/>
    </row>
    <row r="63" spans="1:17" s="14" customFormat="1">
      <c r="A63" s="97"/>
      <c r="B63" s="99"/>
      <c r="C63" s="100"/>
      <c r="D63" s="101"/>
      <c r="E63" s="102"/>
      <c r="F63" s="103"/>
      <c r="G63" s="104"/>
      <c r="H63" s="93"/>
      <c r="I63" s="21"/>
      <c r="J63" s="21"/>
      <c r="K63" s="21"/>
      <c r="L63" s="93"/>
      <c r="M63" s="93"/>
      <c r="N63" s="21"/>
      <c r="O63" s="22"/>
      <c r="P63" s="88"/>
      <c r="Q63" s="89"/>
    </row>
    <row r="64" spans="1:17" s="14" customFormat="1" ht="13.5" thickBot="1">
      <c r="A64" s="98"/>
      <c r="B64" s="99"/>
      <c r="C64" s="78"/>
      <c r="D64" s="78"/>
      <c r="E64" s="91"/>
      <c r="F64" s="103"/>
      <c r="G64" s="104"/>
      <c r="H64" s="93"/>
      <c r="I64" s="21"/>
      <c r="J64" s="21"/>
      <c r="K64" s="21"/>
      <c r="L64" s="21"/>
      <c r="M64" s="21"/>
      <c r="N64" s="21"/>
      <c r="O64" s="22"/>
      <c r="P64" s="88"/>
      <c r="Q64" s="89"/>
    </row>
    <row r="65" spans="1:17" s="14" customFormat="1">
      <c r="A65" s="40"/>
      <c r="B65" s="99"/>
      <c r="C65" s="100"/>
      <c r="D65" s="22"/>
      <c r="E65" s="22"/>
      <c r="F65" s="92"/>
      <c r="G65" s="104"/>
      <c r="H65" s="93"/>
      <c r="I65" s="21"/>
      <c r="J65" s="21"/>
      <c r="K65" s="21"/>
      <c r="L65" s="21"/>
      <c r="M65" s="21"/>
      <c r="N65" s="21"/>
      <c r="O65" s="22"/>
      <c r="P65" s="88"/>
      <c r="Q65" s="89"/>
    </row>
    <row r="66" spans="1:17" s="14" customFormat="1">
      <c r="A66" s="40"/>
      <c r="B66" s="90"/>
      <c r="C66" s="22"/>
      <c r="D66" s="22"/>
      <c r="E66" s="22"/>
      <c r="F66" s="103"/>
      <c r="G66" s="104"/>
      <c r="H66" s="93"/>
      <c r="I66" s="21"/>
      <c r="J66" s="21"/>
      <c r="K66" s="21"/>
      <c r="L66" s="21"/>
      <c r="M66" s="21"/>
      <c r="N66" s="21"/>
      <c r="O66" s="55"/>
      <c r="P66" s="88"/>
      <c r="Q66" s="89"/>
    </row>
    <row r="67" spans="1:17" s="14" customFormat="1">
      <c r="A67" s="40"/>
      <c r="B67" s="99"/>
      <c r="C67" s="78"/>
      <c r="D67" s="78"/>
      <c r="E67" s="107"/>
      <c r="F67" s="103"/>
      <c r="G67" s="104"/>
      <c r="H67" s="93"/>
      <c r="I67" s="21"/>
      <c r="J67" s="21"/>
      <c r="K67" s="21"/>
      <c r="L67" s="21"/>
      <c r="M67" s="21"/>
      <c r="N67" s="21"/>
      <c r="O67" s="55"/>
      <c r="P67" s="88"/>
      <c r="Q67" s="89"/>
    </row>
    <row r="68" spans="1:17" s="14" customFormat="1">
      <c r="A68" s="40"/>
      <c r="B68" s="99"/>
      <c r="C68" s="108"/>
      <c r="D68" s="94"/>
      <c r="E68" s="109"/>
      <c r="F68" s="96"/>
      <c r="G68" s="104"/>
      <c r="H68" s="93"/>
      <c r="I68" s="21"/>
      <c r="J68" s="21"/>
      <c r="K68" s="21"/>
      <c r="L68" s="21"/>
      <c r="M68" s="21"/>
      <c r="N68" s="21"/>
      <c r="O68" s="22"/>
      <c r="P68" s="88"/>
      <c r="Q68" s="89"/>
    </row>
  </sheetData>
  <dataConsolidate/>
  <mergeCells count="15">
    <mergeCell ref="P5:P6"/>
    <mergeCell ref="Q5:Q6"/>
    <mergeCell ref="G3:Q3"/>
    <mergeCell ref="G5:G6"/>
    <mergeCell ref="O5:O6"/>
    <mergeCell ref="I5:K5"/>
    <mergeCell ref="L5:N5"/>
    <mergeCell ref="H5:H6"/>
    <mergeCell ref="A5:A6"/>
    <mergeCell ref="D5:D6"/>
    <mergeCell ref="E5:E6"/>
    <mergeCell ref="D3:F3"/>
    <mergeCell ref="F5:F6"/>
    <mergeCell ref="C5:C6"/>
    <mergeCell ref="B5:B6"/>
  </mergeCells>
  <phoneticPr fontId="0" type="noConversion"/>
  <dataValidations count="5">
    <dataValidation type="time" errorStyle="warning" allowBlank="1" showInputMessage="1" showErrorMessage="1" errorTitle="Chybné zadání" error="Zadej čas ve tvaru mm:ss,0 !!!" sqref="L64:M64 H65:N68 N58:N64 L14:N35 N36:N55 L36:M52 H7:N12 H58:K64 H14:K55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60">
      <formula1>$S$7:$S$16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46">
      <formula1>$T$7:$T$13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47 D50 D7:D8 D10:D12 D26:D31 D17:D19 D21:D23 D15 D33:D45">
      <formula1>$S$17:$S$37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4">
      <formula1>$S$19:$S$34</formula1>
    </dataValidation>
  </dataValidations>
  <pageMargins left="0.39370078740157483" right="0.39370078740157483" top="0.39370078740157483" bottom="0.39370078740157483" header="0" footer="0"/>
  <pageSetup paperSize="9" scale="92" fitToHeight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8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U8" sqref="U8"/>
    </sheetView>
  </sheetViews>
  <sheetFormatPr defaultRowHeight="12.75"/>
  <cols>
    <col min="1" max="1" width="5.42578125" style="19" hidden="1" customWidth="1"/>
    <col min="2" max="2" width="5.42578125" style="19" customWidth="1"/>
    <col min="3" max="3" width="24.42578125" style="19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7" customWidth="1"/>
    <col min="19" max="19" width="25.7109375" hidden="1" customWidth="1"/>
    <col min="20" max="20" width="12.7109375" hidden="1" customWidth="1"/>
  </cols>
  <sheetData>
    <row r="1" spans="1:20">
      <c r="A1" s="16"/>
      <c r="B1" s="16"/>
      <c r="C1" s="16"/>
      <c r="D1" s="10">
        <v>43008</v>
      </c>
      <c r="E1" s="45"/>
      <c r="F1" s="45"/>
      <c r="G1" s="11"/>
      <c r="P1" s="4"/>
    </row>
    <row r="2" spans="1:20" ht="13.5" thickBot="1">
      <c r="A2" s="16"/>
      <c r="B2" s="16"/>
      <c r="C2" s="16"/>
      <c r="R2" s="12"/>
    </row>
    <row r="3" spans="1:20" s="3" customFormat="1" ht="25.5" customHeight="1" thickBot="1">
      <c r="A3" s="18"/>
      <c r="B3" s="18"/>
      <c r="C3" s="20" t="s">
        <v>5</v>
      </c>
      <c r="D3" s="512" t="s">
        <v>9</v>
      </c>
      <c r="E3" s="512"/>
      <c r="F3" s="533"/>
      <c r="G3" s="538" t="s">
        <v>10</v>
      </c>
      <c r="H3" s="539"/>
      <c r="I3" s="539"/>
      <c r="J3" s="539"/>
      <c r="K3" s="539"/>
      <c r="L3" s="539"/>
      <c r="M3" s="539"/>
      <c r="N3" s="539"/>
      <c r="O3" s="539"/>
      <c r="P3" s="539"/>
      <c r="Q3" s="540"/>
    </row>
    <row r="4" spans="1:20" ht="13.5" thickBot="1">
      <c r="H4" s="5"/>
      <c r="I4" s="5"/>
      <c r="J4" s="5"/>
      <c r="K4" s="5"/>
      <c r="L4" s="5"/>
      <c r="M4" s="5"/>
      <c r="N4" s="5"/>
      <c r="O4" s="5"/>
    </row>
    <row r="5" spans="1:20" s="2" customFormat="1" ht="15" customHeight="1">
      <c r="A5" s="548" t="s">
        <v>4</v>
      </c>
      <c r="B5" s="544" t="s">
        <v>4</v>
      </c>
      <c r="C5" s="546" t="s">
        <v>0</v>
      </c>
      <c r="D5" s="529" t="s">
        <v>1</v>
      </c>
      <c r="E5" s="519" t="s">
        <v>2</v>
      </c>
      <c r="F5" s="516" t="s">
        <v>39</v>
      </c>
      <c r="G5" s="516" t="s">
        <v>40</v>
      </c>
      <c r="H5" s="516" t="s">
        <v>36</v>
      </c>
      <c r="I5" s="521" t="s">
        <v>18</v>
      </c>
      <c r="J5" s="522"/>
      <c r="K5" s="523"/>
      <c r="L5" s="521" t="s">
        <v>19</v>
      </c>
      <c r="M5" s="522"/>
      <c r="N5" s="523"/>
      <c r="O5" s="516" t="s">
        <v>17</v>
      </c>
      <c r="P5" s="531" t="s">
        <v>266</v>
      </c>
      <c r="Q5" s="516" t="s">
        <v>3</v>
      </c>
    </row>
    <row r="6" spans="1:20" s="5" customFormat="1" ht="15" customHeight="1" thickBot="1">
      <c r="A6" s="549"/>
      <c r="B6" s="545"/>
      <c r="C6" s="547"/>
      <c r="D6" s="530"/>
      <c r="E6" s="520"/>
      <c r="F6" s="518"/>
      <c r="G6" s="517"/>
      <c r="H6" s="518"/>
      <c r="I6" s="6" t="s">
        <v>6</v>
      </c>
      <c r="J6" s="7" t="s">
        <v>7</v>
      </c>
      <c r="K6" s="8" t="s">
        <v>20</v>
      </c>
      <c r="L6" s="6" t="s">
        <v>6</v>
      </c>
      <c r="M6" s="7" t="s">
        <v>7</v>
      </c>
      <c r="N6" s="8" t="s">
        <v>20</v>
      </c>
      <c r="O6" s="517"/>
      <c r="P6" s="532"/>
      <c r="Q6" s="535"/>
      <c r="S6" t="s">
        <v>11</v>
      </c>
    </row>
    <row r="7" spans="1:20" s="14" customFormat="1">
      <c r="A7" s="32">
        <v>3</v>
      </c>
      <c r="B7" s="475">
        <v>215</v>
      </c>
      <c r="C7" s="136" t="s">
        <v>219</v>
      </c>
      <c r="D7" s="465" t="s">
        <v>27</v>
      </c>
      <c r="E7" s="476" t="s">
        <v>53</v>
      </c>
      <c r="F7" s="83">
        <v>0.42430555555555555</v>
      </c>
      <c r="G7" s="39"/>
      <c r="H7" s="37"/>
      <c r="I7" s="43">
        <v>1.1087962962962963E-3</v>
      </c>
      <c r="J7" s="204">
        <v>1.0925925925925925E-3</v>
      </c>
      <c r="K7" s="255"/>
      <c r="L7" s="43">
        <v>1.7708333333333332E-3</v>
      </c>
      <c r="M7" s="204">
        <v>1.675925925925926E-3</v>
      </c>
      <c r="N7" s="256"/>
      <c r="O7" s="150"/>
      <c r="P7" s="257">
        <f t="shared" ref="P7:P24" si="0">IF(OR(H7&gt;TIME(0,30,0),O7&lt;&gt;""),"XXXXX",SUM(G7:N7))</f>
        <v>5.6481481481481487E-3</v>
      </c>
      <c r="Q7" s="301">
        <f t="shared" ref="Q7:Q24" si="1">IF(OR(H7&gt;TIME(0,30,0),O7&lt;&gt;""),"D",RANK(P7,$P$7:$P$27,40))</f>
        <v>1</v>
      </c>
    </row>
    <row r="8" spans="1:20" s="14" customFormat="1">
      <c r="A8" s="32"/>
      <c r="B8" s="52">
        <v>210</v>
      </c>
      <c r="C8" s="139" t="s">
        <v>136</v>
      </c>
      <c r="D8" s="56" t="s">
        <v>23</v>
      </c>
      <c r="E8" s="54" t="s">
        <v>53</v>
      </c>
      <c r="F8" s="62">
        <v>0.42152777777777778</v>
      </c>
      <c r="G8" s="39"/>
      <c r="H8" s="37"/>
      <c r="I8" s="205">
        <v>1.1307870370370371E-3</v>
      </c>
      <c r="J8" s="202">
        <v>1.1273148148148147E-3</v>
      </c>
      <c r="K8" s="289"/>
      <c r="L8" s="205">
        <v>1.8009259259259261E-3</v>
      </c>
      <c r="M8" s="202">
        <v>1.7835648148148149E-3</v>
      </c>
      <c r="N8" s="289"/>
      <c r="O8" s="34"/>
      <c r="P8" s="345">
        <f t="shared" si="0"/>
        <v>5.8425925925925928E-3</v>
      </c>
      <c r="Q8" s="301">
        <f t="shared" si="1"/>
        <v>2</v>
      </c>
      <c r="S8" s="14" t="s">
        <v>13</v>
      </c>
      <c r="T8" s="14" t="s">
        <v>30</v>
      </c>
    </row>
    <row r="9" spans="1:20" s="14" customFormat="1">
      <c r="A9" s="32"/>
      <c r="B9" s="52">
        <v>201</v>
      </c>
      <c r="C9" s="139" t="s">
        <v>227</v>
      </c>
      <c r="D9" s="56" t="s">
        <v>196</v>
      </c>
      <c r="E9" s="54" t="s">
        <v>53</v>
      </c>
      <c r="F9" s="62">
        <v>0.41944444444444445</v>
      </c>
      <c r="G9" s="39"/>
      <c r="H9" s="37"/>
      <c r="I9" s="43">
        <v>1.152777777777778E-3</v>
      </c>
      <c r="J9" s="44">
        <v>1.1388888888888889E-3</v>
      </c>
      <c r="K9" s="255"/>
      <c r="L9" s="43">
        <v>1.8368055555555557E-3</v>
      </c>
      <c r="M9" s="44">
        <v>1.7662037037037039E-3</v>
      </c>
      <c r="N9" s="255"/>
      <c r="O9" s="34"/>
      <c r="P9" s="345">
        <f t="shared" si="0"/>
        <v>5.8946759259259265E-3</v>
      </c>
      <c r="Q9" s="301">
        <f t="shared" si="1"/>
        <v>3</v>
      </c>
      <c r="T9" s="14" t="s">
        <v>22</v>
      </c>
    </row>
    <row r="10" spans="1:20" s="14" customFormat="1">
      <c r="A10" s="32"/>
      <c r="B10" s="52">
        <v>206</v>
      </c>
      <c r="C10" s="78" t="s">
        <v>253</v>
      </c>
      <c r="D10" s="60" t="s">
        <v>57</v>
      </c>
      <c r="E10" s="61" t="s">
        <v>71</v>
      </c>
      <c r="F10" s="457">
        <v>0.42083333333333334</v>
      </c>
      <c r="G10" s="39"/>
      <c r="H10" s="37"/>
      <c r="I10" s="43">
        <v>1.2152777777777778E-3</v>
      </c>
      <c r="J10" s="44">
        <v>1.1458333333333333E-3</v>
      </c>
      <c r="K10" s="255"/>
      <c r="L10" s="43">
        <v>1.883101851851852E-3</v>
      </c>
      <c r="M10" s="44">
        <v>1.7962962962962965E-3</v>
      </c>
      <c r="N10" s="255"/>
      <c r="O10" s="34"/>
      <c r="P10" s="345">
        <f t="shared" si="0"/>
        <v>6.0405092592592602E-3</v>
      </c>
      <c r="Q10" s="301">
        <f t="shared" si="1"/>
        <v>4</v>
      </c>
      <c r="T10" s="14" t="s">
        <v>37</v>
      </c>
    </row>
    <row r="11" spans="1:20" s="14" customFormat="1">
      <c r="A11" s="32">
        <v>43</v>
      </c>
      <c r="B11" s="52">
        <v>207</v>
      </c>
      <c r="C11" s="139" t="s">
        <v>168</v>
      </c>
      <c r="D11" s="75" t="s">
        <v>27</v>
      </c>
      <c r="E11" s="478" t="s">
        <v>89</v>
      </c>
      <c r="F11" s="62">
        <v>0.42152777777777778</v>
      </c>
      <c r="G11" s="39"/>
      <c r="H11" s="37"/>
      <c r="I11" s="43">
        <v>1.2291666666666668E-3</v>
      </c>
      <c r="J11" s="44">
        <v>1.207175925925926E-3</v>
      </c>
      <c r="K11" s="255"/>
      <c r="L11" s="43">
        <v>1.9131944444444446E-3</v>
      </c>
      <c r="M11" s="44">
        <v>1.8217592592592591E-3</v>
      </c>
      <c r="N11" s="255"/>
      <c r="O11" s="34"/>
      <c r="P11" s="345">
        <f t="shared" si="0"/>
        <v>6.1712962962962963E-3</v>
      </c>
      <c r="Q11" s="301">
        <f t="shared" si="1"/>
        <v>5</v>
      </c>
      <c r="S11" s="14" t="s">
        <v>15</v>
      </c>
      <c r="T11" s="14" t="s">
        <v>27</v>
      </c>
    </row>
    <row r="12" spans="1:20" s="14" customFormat="1">
      <c r="A12" s="32">
        <v>81</v>
      </c>
      <c r="B12" s="52">
        <v>200</v>
      </c>
      <c r="C12" s="145" t="s">
        <v>52</v>
      </c>
      <c r="D12" s="57" t="s">
        <v>27</v>
      </c>
      <c r="E12" s="69" t="s">
        <v>53</v>
      </c>
      <c r="F12" s="62">
        <v>0.41875000000000001</v>
      </c>
      <c r="G12" s="39"/>
      <c r="H12" s="37"/>
      <c r="I12" s="210">
        <v>1.1562499999999999E-3</v>
      </c>
      <c r="J12" s="211">
        <v>1.1562499999999999E-3</v>
      </c>
      <c r="K12" s="344"/>
      <c r="L12" s="210">
        <v>2.0520833333333333E-3</v>
      </c>
      <c r="M12" s="445">
        <v>1.8472222222222223E-3</v>
      </c>
      <c r="N12" s="344"/>
      <c r="O12" s="34"/>
      <c r="P12" s="345">
        <f t="shared" si="0"/>
        <v>6.2118055555555555E-3</v>
      </c>
      <c r="Q12" s="301">
        <f t="shared" si="1"/>
        <v>6</v>
      </c>
      <c r="S12" s="14" t="s">
        <v>16</v>
      </c>
      <c r="T12" s="14" t="s">
        <v>24</v>
      </c>
    </row>
    <row r="13" spans="1:20" s="14" customFormat="1">
      <c r="A13" s="32"/>
      <c r="B13" s="52">
        <v>211</v>
      </c>
      <c r="C13" s="139" t="s">
        <v>137</v>
      </c>
      <c r="D13" s="56" t="s">
        <v>27</v>
      </c>
      <c r="E13" s="54" t="s">
        <v>53</v>
      </c>
      <c r="F13" s="62">
        <v>0.42291666666666666</v>
      </c>
      <c r="G13" s="39"/>
      <c r="H13" s="37"/>
      <c r="I13" s="43">
        <v>1.2268518518518518E-3</v>
      </c>
      <c r="J13" s="44">
        <v>1.1967592592592592E-3</v>
      </c>
      <c r="K13" s="255"/>
      <c r="L13" s="43">
        <v>1.9293981481481482E-3</v>
      </c>
      <c r="M13" s="44">
        <v>1.8599537037037037E-3</v>
      </c>
      <c r="N13" s="255"/>
      <c r="O13" s="34"/>
      <c r="P13" s="345">
        <f t="shared" si="0"/>
        <v>6.2129629629629627E-3</v>
      </c>
      <c r="Q13" s="301">
        <f t="shared" si="1"/>
        <v>7</v>
      </c>
    </row>
    <row r="14" spans="1:20" s="14" customFormat="1">
      <c r="A14" s="32">
        <v>22</v>
      </c>
      <c r="B14" s="475">
        <v>213</v>
      </c>
      <c r="C14" s="65" t="s">
        <v>152</v>
      </c>
      <c r="D14" s="453" t="s">
        <v>27</v>
      </c>
      <c r="E14" s="151" t="s">
        <v>53</v>
      </c>
      <c r="F14" s="62">
        <v>0.4236111111111111</v>
      </c>
      <c r="G14" s="39"/>
      <c r="H14" s="37"/>
      <c r="I14" s="43">
        <v>1.1875E-3</v>
      </c>
      <c r="J14" s="44">
        <v>1.2094907407407408E-3</v>
      </c>
      <c r="K14" s="255"/>
      <c r="L14" s="43">
        <v>1.9131944444444446E-3</v>
      </c>
      <c r="M14" s="44">
        <v>1.9479166666666664E-3</v>
      </c>
      <c r="N14" s="255"/>
      <c r="O14" s="34"/>
      <c r="P14" s="345">
        <f t="shared" si="0"/>
        <v>6.2581018518518515E-3</v>
      </c>
      <c r="Q14" s="301">
        <f t="shared" si="1"/>
        <v>8</v>
      </c>
    </row>
    <row r="15" spans="1:20" s="14" customFormat="1">
      <c r="A15" s="32"/>
      <c r="B15" s="52">
        <v>202</v>
      </c>
      <c r="C15" s="139" t="s">
        <v>99</v>
      </c>
      <c r="D15" s="56" t="s">
        <v>28</v>
      </c>
      <c r="E15" s="54" t="s">
        <v>53</v>
      </c>
      <c r="F15" s="62">
        <v>0.41944444444444445</v>
      </c>
      <c r="G15" s="39"/>
      <c r="H15" s="37"/>
      <c r="I15" s="43">
        <v>1.2928240740740741E-3</v>
      </c>
      <c r="J15" s="44">
        <v>1.2719907407407406E-3</v>
      </c>
      <c r="K15" s="255"/>
      <c r="L15" s="43">
        <v>2.0543981481481485E-3</v>
      </c>
      <c r="M15" s="44">
        <v>1.9699074074074076E-3</v>
      </c>
      <c r="N15" s="255"/>
      <c r="O15" s="34"/>
      <c r="P15" s="345">
        <f t="shared" si="0"/>
        <v>6.5891203703703719E-3</v>
      </c>
      <c r="Q15" s="301">
        <f t="shared" si="1"/>
        <v>9</v>
      </c>
    </row>
    <row r="16" spans="1:20" s="14" customFormat="1">
      <c r="A16" s="32"/>
      <c r="B16" s="52">
        <v>212</v>
      </c>
      <c r="C16" s="65" t="s">
        <v>150</v>
      </c>
      <c r="D16" s="453" t="s">
        <v>28</v>
      </c>
      <c r="E16" s="151" t="s">
        <v>53</v>
      </c>
      <c r="F16" s="62">
        <v>0.42291666666666666</v>
      </c>
      <c r="G16" s="39"/>
      <c r="H16" s="37"/>
      <c r="I16" s="43">
        <v>1.3310185185185185E-3</v>
      </c>
      <c r="J16" s="44">
        <v>1.3159722222222221E-3</v>
      </c>
      <c r="K16" s="255"/>
      <c r="L16" s="43">
        <v>2.0821759259259257E-3</v>
      </c>
      <c r="M16" s="44">
        <v>2.0081018518518516E-3</v>
      </c>
      <c r="N16" s="255"/>
      <c r="O16" s="34"/>
      <c r="P16" s="345">
        <f t="shared" si="0"/>
        <v>6.7372685185185174E-3</v>
      </c>
      <c r="Q16" s="301">
        <f t="shared" si="1"/>
        <v>10</v>
      </c>
    </row>
    <row r="17" spans="1:17" s="14" customFormat="1">
      <c r="A17" s="33"/>
      <c r="B17" s="52">
        <v>205</v>
      </c>
      <c r="C17" s="49" t="s">
        <v>175</v>
      </c>
      <c r="D17" s="453" t="s">
        <v>28</v>
      </c>
      <c r="E17" s="151" t="s">
        <v>53</v>
      </c>
      <c r="F17" s="62">
        <v>0.42083333333333334</v>
      </c>
      <c r="G17" s="39"/>
      <c r="H17" s="37"/>
      <c r="I17" s="43">
        <v>1.3136574074074075E-3</v>
      </c>
      <c r="J17" s="44">
        <v>1.3553240740740741E-3</v>
      </c>
      <c r="K17" s="255"/>
      <c r="L17" s="43">
        <v>2.1759259259259258E-3</v>
      </c>
      <c r="M17" s="44">
        <v>1.9618055555555556E-3</v>
      </c>
      <c r="N17" s="255"/>
      <c r="O17" s="34"/>
      <c r="P17" s="345">
        <f t="shared" si="0"/>
        <v>6.8067129629629623E-3</v>
      </c>
      <c r="Q17" s="301">
        <f t="shared" si="1"/>
        <v>11</v>
      </c>
    </row>
    <row r="18" spans="1:17" s="14" customFormat="1">
      <c r="A18" s="33">
        <v>36</v>
      </c>
      <c r="B18" s="52">
        <v>203</v>
      </c>
      <c r="C18" s="139" t="s">
        <v>114</v>
      </c>
      <c r="D18" s="220" t="s">
        <v>27</v>
      </c>
      <c r="E18" s="129" t="s">
        <v>53</v>
      </c>
      <c r="F18" s="313">
        <v>0.4201388888888889</v>
      </c>
      <c r="G18" s="39"/>
      <c r="H18" s="37"/>
      <c r="I18" s="205">
        <v>1.3912037037037037E-3</v>
      </c>
      <c r="J18" s="202">
        <v>1.3587962962962963E-3</v>
      </c>
      <c r="K18" s="289"/>
      <c r="L18" s="205">
        <v>2.1365740740740742E-3</v>
      </c>
      <c r="M18" s="202">
        <v>1.9479166666666664E-3</v>
      </c>
      <c r="N18" s="289"/>
      <c r="O18" s="34"/>
      <c r="P18" s="345">
        <f t="shared" si="0"/>
        <v>6.8344907407407408E-3</v>
      </c>
      <c r="Q18" s="301">
        <f t="shared" si="1"/>
        <v>12</v>
      </c>
    </row>
    <row r="19" spans="1:17" s="14" customFormat="1">
      <c r="A19" s="33">
        <v>111</v>
      </c>
      <c r="B19" s="123">
        <v>217</v>
      </c>
      <c r="C19" s="147" t="s">
        <v>232</v>
      </c>
      <c r="D19" s="49" t="s">
        <v>23</v>
      </c>
      <c r="E19" s="61" t="s">
        <v>89</v>
      </c>
      <c r="F19" s="479">
        <v>0.42499999999999999</v>
      </c>
      <c r="G19" s="39"/>
      <c r="H19" s="37"/>
      <c r="I19" s="205">
        <v>1.3055555555555555E-3</v>
      </c>
      <c r="J19" s="202">
        <v>1.3368055555555555E-3</v>
      </c>
      <c r="K19" s="289"/>
      <c r="L19" s="205">
        <v>2.1331018518518517E-3</v>
      </c>
      <c r="M19" s="202">
        <v>2.1099537037037037E-3</v>
      </c>
      <c r="N19" s="289"/>
      <c r="O19" s="34"/>
      <c r="P19" s="345">
        <f t="shared" si="0"/>
        <v>6.8854166666666664E-3</v>
      </c>
      <c r="Q19" s="301">
        <f t="shared" si="1"/>
        <v>13</v>
      </c>
    </row>
    <row r="20" spans="1:17" s="14" customFormat="1">
      <c r="A20" s="33">
        <v>242</v>
      </c>
      <c r="B20" s="127">
        <v>214</v>
      </c>
      <c r="C20" s="65" t="s">
        <v>218</v>
      </c>
      <c r="D20" s="49" t="s">
        <v>28</v>
      </c>
      <c r="E20" s="61" t="s">
        <v>53</v>
      </c>
      <c r="F20" s="128">
        <v>0.42430555555555555</v>
      </c>
      <c r="G20" s="39"/>
      <c r="H20" s="37"/>
      <c r="I20" s="205">
        <v>1.3460648148148147E-3</v>
      </c>
      <c r="J20" s="202">
        <v>1.3263888888888891E-3</v>
      </c>
      <c r="K20" s="260"/>
      <c r="L20" s="205">
        <v>2.1828703703703706E-3</v>
      </c>
      <c r="M20" s="202">
        <v>2.0335648148148149E-3</v>
      </c>
      <c r="N20" s="289"/>
      <c r="O20" s="34"/>
      <c r="P20" s="345">
        <f t="shared" si="0"/>
        <v>6.8888888888888888E-3</v>
      </c>
      <c r="Q20" s="301">
        <f t="shared" si="1"/>
        <v>14</v>
      </c>
    </row>
    <row r="21" spans="1:17" s="14" customFormat="1">
      <c r="A21" s="33">
        <v>311</v>
      </c>
      <c r="B21" s="123">
        <v>218</v>
      </c>
      <c r="C21" s="141" t="s">
        <v>252</v>
      </c>
      <c r="D21" s="68" t="s">
        <v>27</v>
      </c>
      <c r="E21" s="477" t="s">
        <v>53</v>
      </c>
      <c r="F21" s="62">
        <v>0.47638888888888892</v>
      </c>
      <c r="G21" s="39"/>
      <c r="H21" s="37"/>
      <c r="I21" s="205">
        <v>1.396990740740741E-3</v>
      </c>
      <c r="J21" s="202">
        <v>1.3738425925925925E-3</v>
      </c>
      <c r="K21" s="289"/>
      <c r="L21" s="205">
        <v>2.0833333333333333E-3</v>
      </c>
      <c r="M21" s="202">
        <v>2.0972222222222221E-3</v>
      </c>
      <c r="N21" s="289"/>
      <c r="O21" s="34"/>
      <c r="P21" s="346">
        <f t="shared" si="0"/>
        <v>6.9513888888888889E-3</v>
      </c>
      <c r="Q21" s="301">
        <f t="shared" si="1"/>
        <v>15</v>
      </c>
    </row>
    <row r="22" spans="1:17" s="14" customFormat="1">
      <c r="A22" s="33">
        <v>13</v>
      </c>
      <c r="B22" s="52">
        <v>216</v>
      </c>
      <c r="C22" s="23" t="s">
        <v>244</v>
      </c>
      <c r="D22" s="134" t="s">
        <v>28</v>
      </c>
      <c r="E22" s="347" t="s">
        <v>53</v>
      </c>
      <c r="F22" s="348">
        <v>0.4236111111111111</v>
      </c>
      <c r="G22" s="39"/>
      <c r="H22" s="37">
        <v>7.6388888888888886E-3</v>
      </c>
      <c r="I22" s="205">
        <v>1.4120370370370369E-3</v>
      </c>
      <c r="J22" s="202">
        <v>1.3981481481481481E-3</v>
      </c>
      <c r="K22" s="260"/>
      <c r="L22" s="205">
        <v>2.0833333333333333E-3</v>
      </c>
      <c r="M22" s="202">
        <v>2.0474537037037037E-3</v>
      </c>
      <c r="N22" s="289"/>
      <c r="O22" s="34"/>
      <c r="P22" s="345">
        <f t="shared" si="0"/>
        <v>1.4579861111111111E-2</v>
      </c>
      <c r="Q22" s="301">
        <f t="shared" si="1"/>
        <v>16</v>
      </c>
    </row>
    <row r="23" spans="1:17" s="14" customFormat="1">
      <c r="A23" s="41"/>
      <c r="B23" s="52">
        <v>209</v>
      </c>
      <c r="C23" s="139" t="s">
        <v>122</v>
      </c>
      <c r="D23" s="57" t="s">
        <v>120</v>
      </c>
      <c r="E23" s="58" t="s">
        <v>121</v>
      </c>
      <c r="F23" s="63">
        <v>0.42222222222222222</v>
      </c>
      <c r="G23" s="36"/>
      <c r="H23" s="288">
        <v>1.7361111111111112E-2</v>
      </c>
      <c r="I23" s="205">
        <v>1.4016203703703706E-3</v>
      </c>
      <c r="J23" s="202">
        <v>1.3738425925925925E-3</v>
      </c>
      <c r="K23" s="289"/>
      <c r="L23" s="205">
        <v>2.2395833333333334E-3</v>
      </c>
      <c r="M23" s="202">
        <v>2.3819444444444448E-3</v>
      </c>
      <c r="N23" s="255"/>
      <c r="O23" s="34"/>
      <c r="P23" s="349">
        <f t="shared" si="0"/>
        <v>2.4758101851851851E-2</v>
      </c>
      <c r="Q23" s="339">
        <f t="shared" si="1"/>
        <v>17</v>
      </c>
    </row>
    <row r="24" spans="1:17" s="14" customFormat="1" ht="13.5" thickBot="1">
      <c r="A24" s="41"/>
      <c r="B24" s="343">
        <v>208</v>
      </c>
      <c r="C24" s="430" t="s">
        <v>119</v>
      </c>
      <c r="D24" s="214" t="s">
        <v>120</v>
      </c>
      <c r="E24" s="215" t="s">
        <v>121</v>
      </c>
      <c r="F24" s="275">
        <v>0.42222222222222222</v>
      </c>
      <c r="G24" s="350"/>
      <c r="H24" s="277">
        <v>1.7361111111111112E-2</v>
      </c>
      <c r="I24" s="216">
        <v>1.5057870370370373E-3</v>
      </c>
      <c r="J24" s="217">
        <v>1.5243055555555554E-3</v>
      </c>
      <c r="K24" s="278"/>
      <c r="L24" s="216">
        <v>2.3437499999999999E-3</v>
      </c>
      <c r="M24" s="217">
        <v>2.3726851851851851E-3</v>
      </c>
      <c r="N24" s="278"/>
      <c r="O24" s="218"/>
      <c r="P24" s="351">
        <f t="shared" si="0"/>
        <v>2.5107638888888891E-2</v>
      </c>
      <c r="Q24" s="307">
        <f t="shared" si="1"/>
        <v>18</v>
      </c>
    </row>
    <row r="25" spans="1:17" s="14" customFormat="1">
      <c r="A25" s="33"/>
      <c r="B25" s="90"/>
      <c r="C25" s="78"/>
      <c r="D25" s="78"/>
      <c r="E25" s="91"/>
      <c r="F25" s="92"/>
      <c r="G25" s="21"/>
      <c r="H25" s="93"/>
      <c r="I25" s="21"/>
      <c r="J25" s="21"/>
      <c r="K25" s="21"/>
      <c r="L25" s="21"/>
      <c r="M25" s="21"/>
      <c r="N25" s="21"/>
      <c r="O25" s="55"/>
      <c r="P25" s="88"/>
      <c r="Q25" s="89"/>
    </row>
    <row r="26" spans="1:17" s="14" customFormat="1">
      <c r="A26" s="40"/>
      <c r="B26" s="90"/>
      <c r="C26" s="78"/>
      <c r="D26" s="78"/>
      <c r="E26" s="91"/>
      <c r="F26" s="92"/>
      <c r="G26" s="21"/>
      <c r="H26" s="93"/>
      <c r="I26" s="21"/>
      <c r="J26" s="21"/>
      <c r="K26" s="21"/>
      <c r="L26" s="21"/>
      <c r="M26" s="21"/>
      <c r="N26" s="21"/>
      <c r="O26" s="55"/>
      <c r="P26" s="88"/>
      <c r="Q26" s="89"/>
    </row>
    <row r="27" spans="1:17">
      <c r="B27" s="22"/>
      <c r="C27" s="48"/>
      <c r="D27" s="94"/>
      <c r="E27" s="95"/>
      <c r="F27" s="96"/>
      <c r="G27" s="21"/>
      <c r="H27" s="93"/>
      <c r="I27" s="21"/>
      <c r="J27" s="21"/>
      <c r="K27" s="21"/>
      <c r="L27" s="21"/>
      <c r="M27" s="21"/>
      <c r="N27" s="21"/>
      <c r="O27" s="55"/>
      <c r="P27" s="88"/>
      <c r="Q27" s="89"/>
    </row>
    <row r="28" spans="1:17">
      <c r="B28" s="40"/>
      <c r="C28" s="40"/>
      <c r="D28" s="14"/>
      <c r="E28" s="46"/>
      <c r="F28" s="46"/>
      <c r="G28" s="14"/>
      <c r="H28" s="14"/>
      <c r="I28" s="14"/>
      <c r="J28" s="14"/>
      <c r="K28" s="14"/>
      <c r="L28" s="14"/>
      <c r="M28" s="14"/>
      <c r="N28" s="14"/>
      <c r="O28" s="14"/>
      <c r="P28" s="42"/>
      <c r="Q28" s="14"/>
    </row>
  </sheetData>
  <dataConsolidate/>
  <mergeCells count="15">
    <mergeCell ref="D3:F3"/>
    <mergeCell ref="F5:F6"/>
    <mergeCell ref="C5:C6"/>
    <mergeCell ref="A5:A6"/>
    <mergeCell ref="D5:D6"/>
    <mergeCell ref="E5:E6"/>
    <mergeCell ref="B5:B6"/>
    <mergeCell ref="H5:H6"/>
    <mergeCell ref="P5:P6"/>
    <mergeCell ref="Q5:Q6"/>
    <mergeCell ref="G3:Q3"/>
    <mergeCell ref="G5:G6"/>
    <mergeCell ref="O5:O6"/>
    <mergeCell ref="I5:K5"/>
    <mergeCell ref="L5:N5"/>
  </mergeCells>
  <phoneticPr fontId="0" type="noConversion"/>
  <dataValidations count="5">
    <dataValidation type="time" errorStyle="warning" allowBlank="1" showInputMessage="1" showErrorMessage="1" errorTitle="Chybné zadání" error="Zadej čas ve tvaru mm:ss,0 !!!" sqref="G27:N27 H21:H22 G21:G26 G7:H20 H23:N26 I7:N21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7 D20">
      <formula1>$T$7:$T$13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1 D13:D17 D7:D9">
      <formula1>$S$7:$S$14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3 D18:D19">
      <formula1>$S$7:$S$13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4">
      <formula1>$S$16:$S$39</formula1>
    </dataValidation>
  </dataValidations>
  <pageMargins left="0.39370078740157483" right="0.39370078740157483" top="0.39370078740157483" bottom="0.39370078740157483" header="0" footer="0"/>
  <pageSetup paperSize="9"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4"/>
  <sheetViews>
    <sheetView tabSelected="1" topLeftCell="B1" workbookViewId="0">
      <selection activeCell="H21" sqref="H21"/>
    </sheetView>
  </sheetViews>
  <sheetFormatPr defaultColWidth="8.85546875" defaultRowHeight="12.75"/>
  <cols>
    <col min="1" max="1" width="5.42578125" style="355" hidden="1" customWidth="1"/>
    <col min="2" max="2" width="5.42578125" style="355" customWidth="1"/>
    <col min="3" max="3" width="24.42578125" style="355" customWidth="1"/>
    <col min="4" max="4" width="13.28515625" style="355" customWidth="1"/>
    <col min="5" max="5" width="7.28515625" style="361" customWidth="1"/>
    <col min="6" max="6" width="7.28515625" style="355" customWidth="1"/>
    <col min="7" max="7" width="12.140625" style="355" customWidth="1"/>
    <col min="8" max="8" width="10.7109375" style="355" customWidth="1"/>
    <col min="9" max="12" width="7.28515625" style="355" customWidth="1"/>
    <col min="13" max="13" width="25.7109375" style="355" bestFit="1" customWidth="1"/>
    <col min="14" max="14" width="12.140625" style="362" customWidth="1"/>
    <col min="15" max="15" width="6.28515625" style="355" customWidth="1"/>
    <col min="16" max="16" width="8.85546875" style="355"/>
    <col min="17" max="17" width="25.7109375" style="355" hidden="1" customWidth="1"/>
    <col min="18" max="18" width="12.7109375" style="355" hidden="1" customWidth="1"/>
    <col min="19" max="16384" width="8.85546875" style="355"/>
  </cols>
  <sheetData>
    <row r="1" spans="1:29">
      <c r="D1" s="356">
        <v>43008</v>
      </c>
      <c r="E1" s="357"/>
      <c r="F1" s="358"/>
      <c r="G1" s="359"/>
      <c r="N1" s="360"/>
    </row>
    <row r="2" spans="1:29" ht="13.5" thickBot="1">
      <c r="P2" s="363"/>
    </row>
    <row r="3" spans="1:29" s="361" customFormat="1" ht="25.5" customHeight="1" thickBot="1">
      <c r="A3" s="364"/>
      <c r="B3" s="364"/>
      <c r="C3" s="365" t="s">
        <v>5</v>
      </c>
      <c r="D3" s="572" t="s">
        <v>41</v>
      </c>
      <c r="E3" s="572"/>
      <c r="F3" s="573"/>
      <c r="G3" s="550" t="s">
        <v>42</v>
      </c>
      <c r="H3" s="551"/>
      <c r="I3" s="551"/>
      <c r="J3" s="551"/>
      <c r="K3" s="551"/>
      <c r="L3" s="551"/>
      <c r="M3" s="551"/>
      <c r="N3" s="551"/>
      <c r="O3" s="552"/>
      <c r="P3" s="366"/>
      <c r="Q3" s="366"/>
      <c r="R3" s="366"/>
      <c r="S3" s="366"/>
      <c r="T3" s="366"/>
      <c r="U3" s="366"/>
      <c r="V3" s="366"/>
      <c r="W3" s="366"/>
      <c r="AC3" s="363"/>
    </row>
    <row r="4" spans="1:29" ht="13.5" thickBot="1">
      <c r="A4" s="367"/>
      <c r="B4" s="368"/>
      <c r="H4" s="368"/>
      <c r="I4" s="368"/>
      <c r="J4" s="368"/>
      <c r="K4" s="368"/>
      <c r="L4" s="368"/>
      <c r="M4" s="368"/>
    </row>
    <row r="5" spans="1:29" s="369" customFormat="1" ht="15" customHeight="1">
      <c r="A5" s="564"/>
      <c r="B5" s="570" t="s">
        <v>4</v>
      </c>
      <c r="C5" s="566" t="s">
        <v>0</v>
      </c>
      <c r="D5" s="566" t="s">
        <v>1</v>
      </c>
      <c r="E5" s="553" t="s">
        <v>2</v>
      </c>
      <c r="F5" s="553" t="s">
        <v>39</v>
      </c>
      <c r="G5" s="553" t="s">
        <v>40</v>
      </c>
      <c r="H5" s="553" t="s">
        <v>36</v>
      </c>
      <c r="I5" s="555" t="s">
        <v>18</v>
      </c>
      <c r="J5" s="556"/>
      <c r="K5" s="555" t="s">
        <v>19</v>
      </c>
      <c r="L5" s="558"/>
      <c r="M5" s="559" t="s">
        <v>17</v>
      </c>
      <c r="N5" s="561" t="s">
        <v>266</v>
      </c>
      <c r="O5" s="553" t="s">
        <v>3</v>
      </c>
    </row>
    <row r="6" spans="1:29" s="368" customFormat="1" ht="15" customHeight="1" thickBot="1">
      <c r="A6" s="565"/>
      <c r="B6" s="571"/>
      <c r="C6" s="567"/>
      <c r="D6" s="568"/>
      <c r="E6" s="569"/>
      <c r="F6" s="554"/>
      <c r="G6" s="557"/>
      <c r="H6" s="554"/>
      <c r="I6" s="370" t="s">
        <v>6</v>
      </c>
      <c r="J6" s="371" t="s">
        <v>7</v>
      </c>
      <c r="K6" s="370" t="s">
        <v>6</v>
      </c>
      <c r="L6" s="372" t="s">
        <v>7</v>
      </c>
      <c r="M6" s="560"/>
      <c r="N6" s="562"/>
      <c r="O6" s="563"/>
      <c r="Q6" s="355" t="s">
        <v>11</v>
      </c>
    </row>
    <row r="7" spans="1:29" s="388" customFormat="1">
      <c r="A7" s="373">
        <v>69</v>
      </c>
      <c r="B7" s="374">
        <v>6</v>
      </c>
      <c r="C7" s="375" t="s">
        <v>186</v>
      </c>
      <c r="D7" s="376" t="s">
        <v>88</v>
      </c>
      <c r="E7" s="377">
        <v>50</v>
      </c>
      <c r="F7" s="378">
        <v>0.41805555555555557</v>
      </c>
      <c r="G7" s="379"/>
      <c r="H7" s="380"/>
      <c r="I7" s="381">
        <v>1.5451388888888891E-3</v>
      </c>
      <c r="J7" s="382"/>
      <c r="K7" s="383">
        <v>2.6215277777777777E-3</v>
      </c>
      <c r="L7" s="384"/>
      <c r="M7" s="385"/>
      <c r="N7" s="386">
        <f t="shared" ref="N7:N12" si="0">IF(OR(H7&gt;TIME(0,30,0),M7&lt;&gt;""),"XXXXX",SUM(G7:L7))</f>
        <v>4.1666666666666666E-3</v>
      </c>
      <c r="O7" s="387">
        <f t="shared" ref="O7:O12" si="1">IF(OR(H7&gt;TIME(0,30,0),M7&lt;&gt;""),"D",RANK(N7,$N$7:$N$14,40))</f>
        <v>1</v>
      </c>
      <c r="Q7" s="388" t="s">
        <v>15</v>
      </c>
      <c r="R7" s="388" t="s">
        <v>22</v>
      </c>
    </row>
    <row r="8" spans="1:29" s="388" customFormat="1">
      <c r="A8" s="389"/>
      <c r="B8" s="390">
        <v>1</v>
      </c>
      <c r="C8" s="391" t="s">
        <v>83</v>
      </c>
      <c r="D8" s="392" t="s">
        <v>25</v>
      </c>
      <c r="E8" s="393">
        <v>50</v>
      </c>
      <c r="F8" s="394">
        <v>0.41666666666666669</v>
      </c>
      <c r="G8" s="395"/>
      <c r="H8" s="396"/>
      <c r="I8" s="397">
        <v>1.6180555555555557E-3</v>
      </c>
      <c r="J8" s="398"/>
      <c r="K8" s="399">
        <v>2.7789351851851851E-3</v>
      </c>
      <c r="L8" s="400"/>
      <c r="M8" s="401"/>
      <c r="N8" s="386">
        <f t="shared" si="0"/>
        <v>4.3969907407407412E-3</v>
      </c>
      <c r="O8" s="387">
        <f t="shared" si="1"/>
        <v>2</v>
      </c>
    </row>
    <row r="9" spans="1:29" s="388" customFormat="1">
      <c r="A9" s="389"/>
      <c r="B9" s="390">
        <v>3</v>
      </c>
      <c r="C9" s="402" t="s">
        <v>51</v>
      </c>
      <c r="D9" s="392" t="s">
        <v>25</v>
      </c>
      <c r="E9" s="393">
        <v>50</v>
      </c>
      <c r="F9" s="394">
        <v>0.41736111111111113</v>
      </c>
      <c r="G9" s="395"/>
      <c r="H9" s="396">
        <v>6.9444444444444447E-4</v>
      </c>
      <c r="I9" s="397">
        <v>1.9178240740740742E-3</v>
      </c>
      <c r="J9" s="398"/>
      <c r="K9" s="399">
        <v>3.2534722222222223E-3</v>
      </c>
      <c r="L9" s="400"/>
      <c r="M9" s="401"/>
      <c r="N9" s="386">
        <f t="shared" si="0"/>
        <v>5.8657407407407408E-3</v>
      </c>
      <c r="O9" s="387">
        <f t="shared" si="1"/>
        <v>3</v>
      </c>
    </row>
    <row r="10" spans="1:29" s="388" customFormat="1">
      <c r="A10" s="403"/>
      <c r="B10" s="390">
        <v>7</v>
      </c>
      <c r="C10" s="402" t="s">
        <v>191</v>
      </c>
      <c r="D10" s="392" t="s">
        <v>88</v>
      </c>
      <c r="E10" s="393">
        <v>50</v>
      </c>
      <c r="F10" s="394">
        <v>0.41805555555555557</v>
      </c>
      <c r="G10" s="395"/>
      <c r="H10" s="396">
        <v>6.9444444444444447E-4</v>
      </c>
      <c r="I10" s="397">
        <v>1.9074074074074074E-3</v>
      </c>
      <c r="J10" s="398"/>
      <c r="K10" s="399">
        <v>3.5266203703703705E-3</v>
      </c>
      <c r="L10" s="400"/>
      <c r="M10" s="401"/>
      <c r="N10" s="386">
        <f t="shared" si="0"/>
        <v>6.1284722222222227E-3</v>
      </c>
      <c r="O10" s="387">
        <f t="shared" si="1"/>
        <v>4</v>
      </c>
      <c r="Q10" s="388" t="s">
        <v>16</v>
      </c>
      <c r="R10" s="388" t="s">
        <v>35</v>
      </c>
    </row>
    <row r="11" spans="1:29">
      <c r="B11" s="390">
        <v>2</v>
      </c>
      <c r="C11" s="402" t="s">
        <v>50</v>
      </c>
      <c r="D11" s="392" t="s">
        <v>25</v>
      </c>
      <c r="E11" s="404">
        <v>50</v>
      </c>
      <c r="F11" s="394">
        <v>0.41666666666666669</v>
      </c>
      <c r="G11" s="395"/>
      <c r="H11" s="396">
        <v>2.0833333333333332E-2</v>
      </c>
      <c r="I11" s="397">
        <v>3.6585648148148146E-3</v>
      </c>
      <c r="J11" s="398"/>
      <c r="K11" s="399">
        <v>4.6018518518518518E-3</v>
      </c>
      <c r="L11" s="400"/>
      <c r="M11" s="401"/>
      <c r="N11" s="386">
        <f t="shared" si="0"/>
        <v>2.9093750000000002E-2</v>
      </c>
      <c r="O11" s="387">
        <f t="shared" si="1"/>
        <v>5</v>
      </c>
    </row>
    <row r="12" spans="1:29" ht="13.5" thickBot="1">
      <c r="B12" s="390">
        <v>4</v>
      </c>
      <c r="C12" s="405" t="s">
        <v>109</v>
      </c>
      <c r="D12" s="392" t="s">
        <v>25</v>
      </c>
      <c r="E12" s="406">
        <v>50</v>
      </c>
      <c r="F12" s="407">
        <v>0.41736111111111113</v>
      </c>
      <c r="G12" s="408"/>
      <c r="H12" s="409">
        <v>2.4999999999999998E-2</v>
      </c>
      <c r="I12" s="410">
        <v>2.721064814814815E-3</v>
      </c>
      <c r="J12" s="411"/>
      <c r="K12" s="412">
        <v>3.0289351851851849E-3</v>
      </c>
      <c r="L12" s="413"/>
      <c r="M12" s="414"/>
      <c r="N12" s="386" t="str">
        <f t="shared" si="0"/>
        <v>XXXXX</v>
      </c>
      <c r="O12" s="387" t="str">
        <f t="shared" si="1"/>
        <v>D</v>
      </c>
    </row>
    <row r="13" spans="1:29">
      <c r="B13" s="415"/>
      <c r="C13" s="415"/>
      <c r="D13" s="415"/>
      <c r="E13" s="416"/>
      <c r="F13" s="415"/>
      <c r="G13" s="417"/>
      <c r="H13" s="418"/>
      <c r="I13" s="419"/>
      <c r="J13" s="417"/>
      <c r="K13" s="417"/>
      <c r="L13" s="417"/>
      <c r="M13" s="415"/>
      <c r="N13" s="420"/>
      <c r="O13" s="421"/>
    </row>
    <row r="14" spans="1:29">
      <c r="B14" s="422"/>
      <c r="C14" s="423"/>
      <c r="D14" s="423"/>
      <c r="E14" s="424"/>
      <c r="F14" s="425"/>
      <c r="G14" s="426"/>
      <c r="H14" s="427"/>
      <c r="I14" s="426"/>
      <c r="J14" s="426"/>
      <c r="K14" s="426"/>
      <c r="L14" s="426"/>
      <c r="M14" s="423"/>
      <c r="N14" s="428"/>
      <c r="O14" s="429"/>
    </row>
  </sheetData>
  <mergeCells count="15">
    <mergeCell ref="A5:A6"/>
    <mergeCell ref="C5:C6"/>
    <mergeCell ref="D5:D6"/>
    <mergeCell ref="E5:E6"/>
    <mergeCell ref="B5:B6"/>
    <mergeCell ref="D3:F3"/>
    <mergeCell ref="G3:O3"/>
    <mergeCell ref="H5:H6"/>
    <mergeCell ref="I5:J5"/>
    <mergeCell ref="F5:F6"/>
    <mergeCell ref="G5:G6"/>
    <mergeCell ref="K5:L5"/>
    <mergeCell ref="M5:M6"/>
    <mergeCell ref="N5:N6"/>
    <mergeCell ref="O5:O6"/>
  </mergeCells>
  <phoneticPr fontId="0" type="noConversion"/>
  <dataValidations count="2">
    <dataValidation type="list" errorStyle="warning" allowBlank="1" showInputMessage="1" showErrorMessage="1" errorTitle="Chybné zadání" error="Vyber ze seznamu značku motocyklu. V případě, že se značka v seznamu nenachází kontaktujte autora programu." sqref="D12">
      <formula1>$Q$8:$Q$13</formula1>
    </dataValidation>
    <dataValidation type="time" errorStyle="warning" allowBlank="1" showInputMessage="1" showErrorMessage="1" errorTitle="Chybné zadání" error="Zadej čas ve tvaru mm:ss,0 !!!" sqref="G7:L14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Vet.klas. S</vt:lpstr>
      <vt:lpstr>Vet.klas.</vt:lpstr>
      <vt:lpstr>Vet. B</vt:lpstr>
      <vt:lpstr>Vet. A</vt:lpstr>
      <vt:lpstr>Kat III.</vt:lpstr>
      <vt:lpstr>Kat II.</vt:lpstr>
      <vt:lpstr>Kat I.</vt:lpstr>
      <vt:lpstr>'Kat III.'!Názvy_tisku</vt:lpstr>
      <vt:lpstr>'Kat I.'!Oblast_tisku</vt:lpstr>
      <vt:lpstr>'Kat II.'!Oblast_tisku</vt:lpstr>
      <vt:lpstr>'Kat III.'!Oblast_tisku</vt:lpstr>
      <vt:lpstr>'Vet. A'!Oblast_tisku</vt:lpstr>
      <vt:lpstr>'Vet. B'!Oblast_tisku</vt:lpstr>
      <vt:lpstr>Vet.klas.!Oblast_tisku</vt:lpstr>
      <vt:lpstr>'Vet.klas. S'!Oblast_tisku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Chaloupka Tomáš</cp:lastModifiedBy>
  <cp:lastPrinted>2017-09-30T14:01:54Z</cp:lastPrinted>
  <dcterms:created xsi:type="dcterms:W3CDTF">2004-09-30T06:50:42Z</dcterms:created>
  <dcterms:modified xsi:type="dcterms:W3CDTF">2017-10-02T16:08:38Z</dcterms:modified>
</cp:coreProperties>
</file>