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Chaloupka.T\Desktop\"/>
    </mc:Choice>
  </mc:AlternateContent>
  <xr:revisionPtr revIDLastSave="0" documentId="8_{AB8A676D-9A5D-4528-9F1B-48DDD77D648E}" xr6:coauthVersionLast="36" xr6:coauthVersionMax="36" xr10:uidLastSave="{00000000-0000-0000-0000-000000000000}"/>
  <bookViews>
    <workbookView xWindow="0" yWindow="0" windowWidth="35970" windowHeight="12585" tabRatio="781" activeTab="7" xr2:uid="{00000000-000D-0000-FFFF-FFFF00000000}"/>
  </bookViews>
  <sheets>
    <sheet name="Vet.klas. S" sheetId="23" r:id="rId1"/>
    <sheet name="Vet.klas." sheetId="22" r:id="rId2"/>
    <sheet name="Vet. B" sheetId="18" r:id="rId3"/>
    <sheet name="Vet. A" sheetId="19" r:id="rId4"/>
    <sheet name="Kat III." sheetId="20" r:id="rId5"/>
    <sheet name="Kat II." sheetId="9" r:id="rId6"/>
    <sheet name="Kat I." sheetId="21" r:id="rId7"/>
    <sheet name="Kat.E" sheetId="24" r:id="rId8"/>
  </sheets>
  <definedNames>
    <definedName name="Jiné_důvody" localSheetId="7">'Vet. B'!#REF!</definedName>
    <definedName name="Jiné_důvody" localSheetId="1">Vet.klas.!#REF!</definedName>
    <definedName name="Jiné_důvody" localSheetId="0">'Vet.klas. S'!#REF!</definedName>
    <definedName name="Jiné_důvody">'Vet. B'!#REF!</definedName>
    <definedName name="_xlnm.Print_Titles" localSheetId="4">'Kat III.'!$1:$6</definedName>
    <definedName name="_xlnm.Print_Area" localSheetId="6">'Kat I.'!$B$1:$O$11</definedName>
    <definedName name="_xlnm.Print_Area" localSheetId="5">'Kat II.'!$B$1:$Q$24</definedName>
    <definedName name="_xlnm.Print_Area" localSheetId="4">'Kat III.'!$B$1:$Q$61</definedName>
    <definedName name="_xlnm.Print_Area" localSheetId="7">Kat.E!$B$1:$O$8</definedName>
    <definedName name="_xlnm.Print_Area" localSheetId="3">'Vet. A'!$B$1:$Q$68</definedName>
    <definedName name="_xlnm.Print_Area" localSheetId="2">'Vet. B'!$B$1:$Q$34</definedName>
    <definedName name="_xlnm.Print_Area" localSheetId="1">Vet.klas.!$B$1:$Q$13</definedName>
    <definedName name="_xlnm.Print_Area" localSheetId="0">'Vet.klas. S'!$B$1:$Q$13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19" l="1"/>
  <c r="P52" i="20"/>
  <c r="P20" i="20" l="1"/>
  <c r="P28" i="20"/>
  <c r="P11" i="22" l="1"/>
  <c r="P8" i="9" l="1"/>
  <c r="P63" i="19" l="1"/>
  <c r="P38" i="19"/>
  <c r="P45" i="19"/>
  <c r="P16" i="19"/>
  <c r="P62" i="19"/>
  <c r="P31" i="18"/>
  <c r="P28" i="18"/>
  <c r="P14" i="18"/>
  <c r="P19" i="18"/>
  <c r="P25" i="18"/>
  <c r="P13" i="18"/>
  <c r="P23" i="18"/>
  <c r="P16" i="18"/>
  <c r="P12" i="23"/>
  <c r="N8" i="24"/>
  <c r="N7" i="24"/>
  <c r="P7" i="20"/>
  <c r="P7" i="22"/>
  <c r="P29" i="18"/>
  <c r="P18" i="9"/>
  <c r="P34" i="18"/>
  <c r="P30" i="18"/>
  <c r="P7" i="23"/>
  <c r="P9" i="23"/>
  <c r="P21" i="18"/>
  <c r="P7" i="18"/>
  <c r="P20" i="18"/>
  <c r="P59" i="19"/>
  <c r="P30" i="19"/>
  <c r="P32" i="19"/>
  <c r="P8" i="19"/>
  <c r="P34" i="19"/>
  <c r="P22" i="20"/>
  <c r="P42" i="20"/>
  <c r="P14" i="20"/>
  <c r="P38" i="20"/>
  <c r="P41" i="20"/>
  <c r="P53" i="20"/>
  <c r="P34" i="20"/>
  <c r="P8" i="20"/>
  <c r="N7" i="21"/>
  <c r="N11" i="21"/>
  <c r="N9" i="21"/>
  <c r="O11" i="21" s="1"/>
  <c r="N8" i="21"/>
  <c r="P15" i="20"/>
  <c r="P47" i="20"/>
  <c r="P9" i="19"/>
  <c r="P18" i="18"/>
  <c r="P24" i="18"/>
  <c r="P10" i="18"/>
  <c r="P12" i="18"/>
  <c r="P10" i="23"/>
  <c r="P23" i="19"/>
  <c r="P19" i="19"/>
  <c r="P44" i="19"/>
  <c r="P12" i="9"/>
  <c r="N10" i="21"/>
  <c r="P21" i="9"/>
  <c r="P14" i="9"/>
  <c r="P17" i="9"/>
  <c r="P23" i="9"/>
  <c r="P22" i="9"/>
  <c r="P20" i="9"/>
  <c r="P9" i="9"/>
  <c r="P11" i="9"/>
  <c r="P10" i="9"/>
  <c r="P16" i="9"/>
  <c r="P7" i="9"/>
  <c r="P15" i="9"/>
  <c r="P13" i="9"/>
  <c r="P24" i="9"/>
  <c r="P19" i="9"/>
  <c r="P45" i="20"/>
  <c r="P50" i="20"/>
  <c r="P26" i="20"/>
  <c r="P11" i="20"/>
  <c r="P30" i="20"/>
  <c r="P29" i="20"/>
  <c r="P18" i="20"/>
  <c r="P57" i="20"/>
  <c r="P55" i="20"/>
  <c r="P36" i="20"/>
  <c r="P60" i="20"/>
  <c r="P59" i="20"/>
  <c r="P35" i="20"/>
  <c r="P46" i="20"/>
  <c r="P61" i="20"/>
  <c r="P23" i="20"/>
  <c r="P43" i="20"/>
  <c r="P10" i="20"/>
  <c r="P58" i="20"/>
  <c r="P16" i="20"/>
  <c r="P48" i="20"/>
  <c r="P44" i="20"/>
  <c r="P32" i="20"/>
  <c r="P54" i="20"/>
  <c r="P19" i="20"/>
  <c r="P33" i="20"/>
  <c r="P49" i="20"/>
  <c r="P37" i="20"/>
  <c r="Q58" i="20" s="1"/>
  <c r="P40" i="20"/>
  <c r="P24" i="20"/>
  <c r="P21" i="20"/>
  <c r="P25" i="20"/>
  <c r="P56" i="20"/>
  <c r="P17" i="20"/>
  <c r="P27" i="20"/>
  <c r="P51" i="20"/>
  <c r="P9" i="20"/>
  <c r="P39" i="20"/>
  <c r="P13" i="20"/>
  <c r="P31" i="20"/>
  <c r="P12" i="20"/>
  <c r="P28" i="19"/>
  <c r="P60" i="19"/>
  <c r="P67" i="19"/>
  <c r="P20" i="19"/>
  <c r="P64" i="19"/>
  <c r="P42" i="19"/>
  <c r="P13" i="19"/>
  <c r="P61" i="19"/>
  <c r="P11" i="19"/>
  <c r="P47" i="19"/>
  <c r="P51" i="19"/>
  <c r="P35" i="19"/>
  <c r="P43" i="19"/>
  <c r="P48" i="19"/>
  <c r="P49" i="19"/>
  <c r="P55" i="19"/>
  <c r="P50" i="19"/>
  <c r="P25" i="19"/>
  <c r="P31" i="19"/>
  <c r="P33" i="19"/>
  <c r="P39" i="19"/>
  <c r="P21" i="19"/>
  <c r="P10" i="19"/>
  <c r="P37" i="19"/>
  <c r="P36" i="19"/>
  <c r="P14" i="19"/>
  <c r="P52" i="19"/>
  <c r="P27" i="19"/>
  <c r="P66" i="19"/>
  <c r="P68" i="19"/>
  <c r="P57" i="19"/>
  <c r="P40" i="19"/>
  <c r="P12" i="19"/>
  <c r="P15" i="19"/>
  <c r="P46" i="19"/>
  <c r="P53" i="19"/>
  <c r="P7" i="19"/>
  <c r="P54" i="19"/>
  <c r="P17" i="19"/>
  <c r="P41" i="19"/>
  <c r="P56" i="19"/>
  <c r="P26" i="19"/>
  <c r="P24" i="19"/>
  <c r="P58" i="19"/>
  <c r="P65" i="19"/>
  <c r="P22" i="19"/>
  <c r="P29" i="19"/>
  <c r="P33" i="18"/>
  <c r="P11" i="18"/>
  <c r="P8" i="18"/>
  <c r="P22" i="18"/>
  <c r="P32" i="18"/>
  <c r="P17" i="18"/>
  <c r="P9" i="18"/>
  <c r="P27" i="18"/>
  <c r="P15" i="18"/>
  <c r="P26" i="18"/>
  <c r="P13" i="22"/>
  <c r="P10" i="22"/>
  <c r="P9" i="22"/>
  <c r="P12" i="22"/>
  <c r="P8" i="22"/>
  <c r="P8" i="23"/>
  <c r="P11" i="23"/>
  <c r="P13" i="23"/>
  <c r="Q52" i="20" l="1"/>
  <c r="Q18" i="19"/>
  <c r="Q20" i="20"/>
  <c r="Q28" i="20"/>
  <c r="Q30" i="19"/>
  <c r="Q8" i="9"/>
  <c r="Q12" i="20"/>
  <c r="Q38" i="20"/>
  <c r="Q30" i="20"/>
  <c r="Q19" i="19"/>
  <c r="Q11" i="22"/>
  <c r="Q9" i="23"/>
  <c r="Q10" i="23"/>
  <c r="Q43" i="20"/>
  <c r="Q50" i="19"/>
  <c r="Q7" i="20"/>
  <c r="O7" i="21"/>
  <c r="Q28" i="18"/>
  <c r="Q56" i="20"/>
  <c r="Q26" i="19"/>
  <c r="Q68" i="19"/>
  <c r="Q60" i="19"/>
  <c r="Q31" i="20"/>
  <c r="Q23" i="20"/>
  <c r="Q31" i="18"/>
  <c r="Q40" i="20"/>
  <c r="Q13" i="20"/>
  <c r="Q15" i="18"/>
  <c r="Q37" i="20"/>
  <c r="Q13" i="23"/>
  <c r="Q34" i="20"/>
  <c r="Q33" i="20"/>
  <c r="Q16" i="18"/>
  <c r="O7" i="24"/>
  <c r="O8" i="24"/>
  <c r="O8" i="21"/>
  <c r="Q13" i="9"/>
  <c r="Q16" i="9"/>
  <c r="Q10" i="9"/>
  <c r="Q14" i="9"/>
  <c r="Q24" i="9"/>
  <c r="Q11" i="9"/>
  <c r="Q17" i="9"/>
  <c r="Q12" i="9"/>
  <c r="Q9" i="9"/>
  <c r="Q18" i="9"/>
  <c r="Q19" i="9"/>
  <c r="Q15" i="9"/>
  <c r="Q42" i="20"/>
  <c r="Q17" i="20"/>
  <c r="Q51" i="20"/>
  <c r="Q25" i="20"/>
  <c r="Q15" i="20"/>
  <c r="Q53" i="20"/>
  <c r="Q27" i="20"/>
  <c r="Q32" i="20"/>
  <c r="Q22" i="20"/>
  <c r="Q48" i="20"/>
  <c r="Q10" i="20"/>
  <c r="Q46" i="20"/>
  <c r="Q36" i="20"/>
  <c r="Q26" i="20"/>
  <c r="Q50" i="20"/>
  <c r="Q47" i="20"/>
  <c r="Q14" i="20"/>
  <c r="Q21" i="19"/>
  <c r="Q38" i="19"/>
  <c r="Q35" i="19"/>
  <c r="Q16" i="19"/>
  <c r="Q65" i="19"/>
  <c r="Q53" i="19"/>
  <c r="Q37" i="19"/>
  <c r="Q63" i="19"/>
  <c r="Q15" i="19"/>
  <c r="Q14" i="19"/>
  <c r="Q45" i="19"/>
  <c r="Q17" i="19"/>
  <c r="Q11" i="19"/>
  <c r="Q54" i="19"/>
  <c r="Q25" i="19"/>
  <c r="Q34" i="19"/>
  <c r="Q59" i="19"/>
  <c r="Q9" i="19"/>
  <c r="Q32" i="19"/>
  <c r="Q23" i="19"/>
  <c r="Q46" i="19"/>
  <c r="Q51" i="19"/>
  <c r="Q61" i="19"/>
  <c r="Q67" i="19"/>
  <c r="Q23" i="18"/>
  <c r="Q19" i="18"/>
  <c r="Q25" i="18"/>
  <c r="Q14" i="18"/>
  <c r="Q13" i="18"/>
  <c r="Q29" i="18"/>
  <c r="Q11" i="18"/>
  <c r="Q8" i="18"/>
  <c r="Q33" i="18"/>
  <c r="Q12" i="18"/>
  <c r="Q22" i="18"/>
  <c r="Q18" i="18"/>
  <c r="Q9" i="18"/>
  <c r="Q9" i="22"/>
  <c r="Q13" i="22"/>
  <c r="Q12" i="22"/>
  <c r="Q12" i="23"/>
  <c r="Q11" i="23"/>
  <c r="Q8" i="23"/>
  <c r="O9" i="21"/>
  <c r="Q22" i="9"/>
  <c r="Q21" i="9"/>
  <c r="Q19" i="20"/>
  <c r="Q21" i="20"/>
  <c r="Q44" i="20"/>
  <c r="Q55" i="20"/>
  <c r="Q45" i="20"/>
  <c r="Q20" i="19"/>
  <c r="Q42" i="19"/>
  <c r="Q41" i="19"/>
  <c r="Q39" i="19"/>
  <c r="Q29" i="19"/>
  <c r="Q7" i="19"/>
  <c r="Q27" i="19"/>
  <c r="Q64" i="19"/>
  <c r="Q33" i="19"/>
  <c r="Q10" i="19"/>
  <c r="Q12" i="19"/>
  <c r="Q24" i="19"/>
  <c r="Q32" i="18"/>
  <c r="Q7" i="18"/>
  <c r="Q7" i="23"/>
  <c r="Q55" i="19"/>
  <c r="Q24" i="18"/>
  <c r="Q7" i="9"/>
  <c r="Q29" i="20"/>
  <c r="Q10" i="22"/>
  <c r="Q27" i="18"/>
  <c r="O10" i="21"/>
  <c r="Q23" i="9"/>
  <c r="Q20" i="9"/>
  <c r="Q61" i="20"/>
  <c r="Q18" i="20"/>
  <c r="Q16" i="20"/>
  <c r="Q60" i="20"/>
  <c r="Q39" i="20"/>
  <c r="Q41" i="20"/>
  <c r="Q35" i="20"/>
  <c r="Q28" i="19"/>
  <c r="Q62" i="19"/>
  <c r="Q66" i="19"/>
  <c r="Q22" i="19"/>
  <c r="Q57" i="19"/>
  <c r="Q44" i="19"/>
  <c r="Q58" i="19"/>
  <c r="Q31" i="19"/>
  <c r="Q49" i="19"/>
  <c r="Q30" i="18"/>
  <c r="Q26" i="18"/>
  <c r="Q47" i="19"/>
  <c r="Q7" i="22"/>
  <c r="Q20" i="18"/>
  <c r="Q8" i="20"/>
  <c r="Q8" i="22"/>
  <c r="Q11" i="20"/>
  <c r="Q24" i="20"/>
  <c r="Q54" i="20"/>
  <c r="Q57" i="20"/>
  <c r="Q49" i="20"/>
  <c r="Q9" i="20"/>
  <c r="Q59" i="20"/>
  <c r="Q13" i="19"/>
  <c r="Q56" i="19"/>
  <c r="Q48" i="19"/>
  <c r="Q36" i="19"/>
  <c r="Q52" i="19"/>
  <c r="Q8" i="19"/>
  <c r="Q40" i="19"/>
  <c r="Q43" i="19"/>
  <c r="Q21" i="18"/>
  <c r="Q17" i="18"/>
  <c r="Q34" i="18"/>
  <c r="Q10" i="18"/>
</calcChain>
</file>

<file path=xl/sharedStrings.xml><?xml version="1.0" encoding="utf-8"?>
<sst xmlns="http://schemas.openxmlformats.org/spreadsheetml/2006/main" count="797" uniqueCount="269">
  <si>
    <t>JEZDEC</t>
  </si>
  <si>
    <t>Stroj</t>
  </si>
  <si>
    <t>Objem ccm</t>
  </si>
  <si>
    <t>Pořadí</t>
  </si>
  <si>
    <t>Start. číslo</t>
  </si>
  <si>
    <t>KATEGORIE</t>
  </si>
  <si>
    <t>1. kolo</t>
  </si>
  <si>
    <t>2. kolo</t>
  </si>
  <si>
    <t>III.</t>
  </si>
  <si>
    <t>II.</t>
  </si>
  <si>
    <t>2T do 125 ccm a 4T do 250 ccm</t>
  </si>
  <si>
    <t>Podmínky diskvalifikace</t>
  </si>
  <si>
    <t>Nedostavení se ke startu</t>
  </si>
  <si>
    <t>Ztráta jízdního výkazu</t>
  </si>
  <si>
    <t>Neprojetí PK2</t>
  </si>
  <si>
    <t>Nepotvrzení ČK nebo PK1</t>
  </si>
  <si>
    <t>Jiné důvody</t>
  </si>
  <si>
    <t>Diskvalifikace</t>
  </si>
  <si>
    <t>1 RZ</t>
  </si>
  <si>
    <t>2 RZ</t>
  </si>
  <si>
    <t>3.kolo</t>
  </si>
  <si>
    <t>Značka stroje</t>
  </si>
  <si>
    <t>HONDA</t>
  </si>
  <si>
    <t>HUSQVARNA</t>
  </si>
  <si>
    <t>HUSABERG</t>
  </si>
  <si>
    <t>JAWA</t>
  </si>
  <si>
    <t>KAWASAKI</t>
  </si>
  <si>
    <t>KTM</t>
  </si>
  <si>
    <t>YAMAHA</t>
  </si>
  <si>
    <t>VOR</t>
  </si>
  <si>
    <t>PRAGA</t>
  </si>
  <si>
    <t>GAS-GAS</t>
  </si>
  <si>
    <t>2T nad 125 ccm a 4T nad 250 ccm</t>
  </si>
  <si>
    <t>Vet. A</t>
  </si>
  <si>
    <t>Vet. B</t>
  </si>
  <si>
    <t>ČZ</t>
  </si>
  <si>
    <t>Penalizace ČK</t>
  </si>
  <si>
    <t>BETA</t>
  </si>
  <si>
    <t>Motocykly JAWA a ČZ</t>
  </si>
  <si>
    <t>Čas startu</t>
  </si>
  <si>
    <t>Penalizace Start</t>
  </si>
  <si>
    <t>I.</t>
  </si>
  <si>
    <t>do 50 ccm</t>
  </si>
  <si>
    <t>Veteran klasik</t>
  </si>
  <si>
    <t>Jezdci od 55-ti let bez rozdílu kubatur</t>
  </si>
  <si>
    <t>Jezdci od 40. do 54-ti let bez rozdílu kubatur</t>
  </si>
  <si>
    <t>Veteran klasik S</t>
  </si>
  <si>
    <t>Motocykly JAWA a ČZ a jezdci od 55 let</t>
  </si>
  <si>
    <t>300 2T</t>
  </si>
  <si>
    <t>Pešl Zdeněk</t>
  </si>
  <si>
    <t>Lacina Martin</t>
  </si>
  <si>
    <t>Trlica Lukáš</t>
  </si>
  <si>
    <t>250 4T</t>
  </si>
  <si>
    <t>Růžička Jiří</t>
  </si>
  <si>
    <t>450 4T</t>
  </si>
  <si>
    <t>Bordovský Robert</t>
  </si>
  <si>
    <t>GAS GAS</t>
  </si>
  <si>
    <t>350 4T</t>
  </si>
  <si>
    <t>Kohout Petr</t>
  </si>
  <si>
    <t>Šmahlík Michal</t>
  </si>
  <si>
    <t>David Petr</t>
  </si>
  <si>
    <t>525 4T</t>
  </si>
  <si>
    <t xml:space="preserve">BETA </t>
  </si>
  <si>
    <t>Trlica Milan</t>
  </si>
  <si>
    <t>390 4T</t>
  </si>
  <si>
    <t>250 2T</t>
  </si>
  <si>
    <t>400 4T</t>
  </si>
  <si>
    <t>Holiš Jan</t>
  </si>
  <si>
    <t>500 4T</t>
  </si>
  <si>
    <t xml:space="preserve">KTM </t>
  </si>
  <si>
    <t>Poruba Jan</t>
  </si>
  <si>
    <t>SUZUKI</t>
  </si>
  <si>
    <t>Kotrla Milan</t>
  </si>
  <si>
    <t>530 4T</t>
  </si>
  <si>
    <t>Liška Karel st.</t>
  </si>
  <si>
    <t>Zdařil Vlastimil</t>
  </si>
  <si>
    <t>Pavlíček Josef</t>
  </si>
  <si>
    <t>Srněnský Jaromír</t>
  </si>
  <si>
    <t>Zahradník Radek</t>
  </si>
  <si>
    <t>360 2T</t>
  </si>
  <si>
    <t>Zahradník Roman</t>
  </si>
  <si>
    <t xml:space="preserve">JAWA </t>
  </si>
  <si>
    <t>125 2T</t>
  </si>
  <si>
    <t>Pospíšil Igor</t>
  </si>
  <si>
    <t>JAWA ROTAX</t>
  </si>
  <si>
    <t>Kretek Pavel</t>
  </si>
  <si>
    <t>JAWA ČZ</t>
  </si>
  <si>
    <t>175 2T</t>
  </si>
  <si>
    <t>200 2T</t>
  </si>
  <si>
    <t>Pančocha Martin</t>
  </si>
  <si>
    <t>Křivánek Martin</t>
  </si>
  <si>
    <t>Šenkýř Milan</t>
  </si>
  <si>
    <t>Soukup Jan</t>
  </si>
  <si>
    <t>Radoš Miroslav</t>
  </si>
  <si>
    <t>Daňhel Jan</t>
  </si>
  <si>
    <t>Liška Radek</t>
  </si>
  <si>
    <t>Hořejší Daniel</t>
  </si>
  <si>
    <t>Karpíšek Radim</t>
  </si>
  <si>
    <t>Pokluda Bedřich</t>
  </si>
  <si>
    <t>Šibor Jaroslav</t>
  </si>
  <si>
    <t>Vilam Hynek</t>
  </si>
  <si>
    <t>Vilam Jiří</t>
  </si>
  <si>
    <t>Zloch Jan</t>
  </si>
  <si>
    <t>Strýček Pavel</t>
  </si>
  <si>
    <t>Hrabčík Zdeněk</t>
  </si>
  <si>
    <t>MANTISA</t>
  </si>
  <si>
    <t>125 4T</t>
  </si>
  <si>
    <t>Vojtík Zdeněk</t>
  </si>
  <si>
    <t>Svoboda Pavel</t>
  </si>
  <si>
    <t>Zuzaňák Adam</t>
  </si>
  <si>
    <t>426 4T</t>
  </si>
  <si>
    <t>Zuzaňák Martin</t>
  </si>
  <si>
    <t>Vavruša Jaromír</t>
  </si>
  <si>
    <t>Pařízek Jiří</t>
  </si>
  <si>
    <t>Javůrek Michal</t>
  </si>
  <si>
    <t>Hlávka Tomáš</t>
  </si>
  <si>
    <t>Křížka Stanislav</t>
  </si>
  <si>
    <t>Kráčalík Aleš</t>
  </si>
  <si>
    <t>Ševčík Radek</t>
  </si>
  <si>
    <t>Kaleta Ladislav</t>
  </si>
  <si>
    <t>Kaleta Jaromír</t>
  </si>
  <si>
    <t>Truhlář Milan</t>
  </si>
  <si>
    <t>Lněnička Martin</t>
  </si>
  <si>
    <t>Auer Miroslav</t>
  </si>
  <si>
    <t>Halouzka Miroslav</t>
  </si>
  <si>
    <t>Špaček Michal</t>
  </si>
  <si>
    <t>Cerkal Jiří</t>
  </si>
  <si>
    <t>Piatkiewicz Pavel</t>
  </si>
  <si>
    <t>Jirák Pavel</t>
  </si>
  <si>
    <t>Kopeček Robert</t>
  </si>
  <si>
    <t>Zapletalík Petr</t>
  </si>
  <si>
    <t>Křivánek Miroslav</t>
  </si>
  <si>
    <t>Vařák Richard</t>
  </si>
  <si>
    <t>560 4T</t>
  </si>
  <si>
    <t>Vybíral Rostislav</t>
  </si>
  <si>
    <t>Kadrnožka Dušan</t>
  </si>
  <si>
    <t>Kotrla Petr</t>
  </si>
  <si>
    <t>510 4T</t>
  </si>
  <si>
    <t>Doležal Radek</t>
  </si>
  <si>
    <t>Kučera Jiří</t>
  </si>
  <si>
    <t>Sýkora Vojtěch</t>
  </si>
  <si>
    <t>500 2T</t>
  </si>
  <si>
    <t>Dušek Jaroslav</t>
  </si>
  <si>
    <t>Vašíček Miroslav</t>
  </si>
  <si>
    <t>Lasota Tomáš</t>
  </si>
  <si>
    <t xml:space="preserve">HUSQVARNA </t>
  </si>
  <si>
    <t>Ležatka Jan</t>
  </si>
  <si>
    <t>Ležatka Karel</t>
  </si>
  <si>
    <t>Hajný Jaromír</t>
  </si>
  <si>
    <t>Kašpar Jiří</t>
  </si>
  <si>
    <t>Damek Dan</t>
  </si>
  <si>
    <t>Janoušek Petr</t>
  </si>
  <si>
    <t>Svánovský Michal</t>
  </si>
  <si>
    <t>Mikula Patrik</t>
  </si>
  <si>
    <t>Mamula Marek</t>
  </si>
  <si>
    <t>Chládek Jaroslav</t>
  </si>
  <si>
    <t>Kamlar Tomáš</t>
  </si>
  <si>
    <t>Pokorný Antonín</t>
  </si>
  <si>
    <t>Hašek Petr</t>
  </si>
  <si>
    <t>Palacký Lukáš</t>
  </si>
  <si>
    <t>Kokeš Milan</t>
  </si>
  <si>
    <t>Navrátil Luboš</t>
  </si>
  <si>
    <t>Medek Pavel</t>
  </si>
  <si>
    <t>Vašek Ondřej</t>
  </si>
  <si>
    <t>Pesser Josef</t>
  </si>
  <si>
    <t>Bílík Martin</t>
  </si>
  <si>
    <t>Urban Marek</t>
  </si>
  <si>
    <t>Zloch Filip</t>
  </si>
  <si>
    <t>Svoboda Petr</t>
  </si>
  <si>
    <t>Svoboda Tadeáš</t>
  </si>
  <si>
    <t>Jura Radovan</t>
  </si>
  <si>
    <t>144 2T</t>
  </si>
  <si>
    <t>Matoušek Tibor</t>
  </si>
  <si>
    <t>Macháček Filip</t>
  </si>
  <si>
    <t>Podešva Jaromír</t>
  </si>
  <si>
    <t>Kuběna Miroslav</t>
  </si>
  <si>
    <t>Stloukal Petr</t>
  </si>
  <si>
    <t>Karásek Petr</t>
  </si>
  <si>
    <t>Fárek Pavel</t>
  </si>
  <si>
    <t>Krejčí Lenka</t>
  </si>
  <si>
    <t>Krejčí Roman</t>
  </si>
  <si>
    <t>JAWA TATRAN</t>
  </si>
  <si>
    <t>Krška Martin</t>
  </si>
  <si>
    <t>TM</t>
  </si>
  <si>
    <t>Celkový čas</t>
  </si>
  <si>
    <t>Maliňák Tomáš</t>
  </si>
  <si>
    <t>Bílík Ivan</t>
  </si>
  <si>
    <t>Bílík Jaromír</t>
  </si>
  <si>
    <t>Dvořák Petr</t>
  </si>
  <si>
    <t xml:space="preserve"> 350 2T</t>
  </si>
  <si>
    <t>Štůsek Jan</t>
  </si>
  <si>
    <t>Krupa Čestmír</t>
  </si>
  <si>
    <t>Fries Pavel</t>
  </si>
  <si>
    <t>Míček Zdeněk</t>
  </si>
  <si>
    <t>Kůra Stanislav</t>
  </si>
  <si>
    <t>Ulman Miroslav</t>
  </si>
  <si>
    <t>Rozmarýn Karel</t>
  </si>
  <si>
    <t>Havlíček Vít</t>
  </si>
  <si>
    <t>Plánka Josef</t>
  </si>
  <si>
    <t>Lach Jaromír</t>
  </si>
  <si>
    <t>Koleček Radim</t>
  </si>
  <si>
    <t>Buran Martin</t>
  </si>
  <si>
    <t>Bubela Josef</t>
  </si>
  <si>
    <t>Žůrek Radim</t>
  </si>
  <si>
    <t>Vachník Martin</t>
  </si>
  <si>
    <t>Mikéska Miroslav</t>
  </si>
  <si>
    <t>Mráz Karel</t>
  </si>
  <si>
    <t>Kvitek Petr</t>
  </si>
  <si>
    <t>Krejčí Lukáš</t>
  </si>
  <si>
    <t>SHERCO</t>
  </si>
  <si>
    <t>Drlík Radim</t>
  </si>
  <si>
    <t>Bilík Lukáš</t>
  </si>
  <si>
    <t>Buček Jan</t>
  </si>
  <si>
    <t>Novotný Tomáš</t>
  </si>
  <si>
    <t>Capizzi Evžen</t>
  </si>
  <si>
    <t>Nedbálek Adam</t>
  </si>
  <si>
    <t>Samek Petr</t>
  </si>
  <si>
    <t>Holiš Dan</t>
  </si>
  <si>
    <t>Liška Karel ml.</t>
  </si>
  <si>
    <t>Diatka Marek</t>
  </si>
  <si>
    <t>Salajka Michal</t>
  </si>
  <si>
    <t>HUSQARNA</t>
  </si>
  <si>
    <t>Chaloupka Radim</t>
  </si>
  <si>
    <t>Hanáček Richard</t>
  </si>
  <si>
    <t>Fojtásek Radek</t>
  </si>
  <si>
    <t>Gajdzica Tomáš</t>
  </si>
  <si>
    <t>Mrázek Lukáš</t>
  </si>
  <si>
    <t>Klopec Michal</t>
  </si>
  <si>
    <t>Ficek Martin</t>
  </si>
  <si>
    <t>Palacký Jiří</t>
  </si>
  <si>
    <t>Satek Martin</t>
  </si>
  <si>
    <t>Muzikář Radek</t>
  </si>
  <si>
    <t>Zdeněk Miroslav</t>
  </si>
  <si>
    <t>Jelínek Michal</t>
  </si>
  <si>
    <t>Novotný Vláďa</t>
  </si>
  <si>
    <t>Krytinář David</t>
  </si>
  <si>
    <t>Holický Petr</t>
  </si>
  <si>
    <t>Urban Marek ml.</t>
  </si>
  <si>
    <t>Kadrnožka Daniel</t>
  </si>
  <si>
    <t>Roupec Tomáš</t>
  </si>
  <si>
    <t>ELEKTRO</t>
  </si>
  <si>
    <t>Pokluda Jan</t>
  </si>
  <si>
    <t>E.</t>
  </si>
  <si>
    <t>Špaček Zdeněk</t>
  </si>
  <si>
    <t>Sekyra Radek</t>
  </si>
  <si>
    <t>Jung Tomáš</t>
  </si>
  <si>
    <t>Daněk Tomáš</t>
  </si>
  <si>
    <t>Singer Radek</t>
  </si>
  <si>
    <t>Svoboda Rostislav</t>
  </si>
  <si>
    <t>503 4T</t>
  </si>
  <si>
    <t>Baroš Milan</t>
  </si>
  <si>
    <t>Hrabčík Martin</t>
  </si>
  <si>
    <t>Zavřel Tomáš</t>
  </si>
  <si>
    <t>Vařák Jan</t>
  </si>
  <si>
    <t>Votava Ondřej</t>
  </si>
  <si>
    <t>Kislinger David</t>
  </si>
  <si>
    <t>85 2T</t>
  </si>
  <si>
    <t>Doležal Vlastimil</t>
  </si>
  <si>
    <t>Kliment Jakub</t>
  </si>
  <si>
    <t>ANDRATSCHKE Josef</t>
  </si>
  <si>
    <t>Polepil  Radim</t>
  </si>
  <si>
    <t>Žalský Ivan</t>
  </si>
  <si>
    <t>Mach Michal</t>
  </si>
  <si>
    <t>Němec Radek</t>
  </si>
  <si>
    <t>Malec Stanislav</t>
  </si>
  <si>
    <t>Homola Tomáš</t>
  </si>
  <si>
    <t>Nováček David</t>
  </si>
  <si>
    <t>Požár Jan</t>
  </si>
  <si>
    <t>Kolouch Ctibor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</si>
</sst>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d/m/yyyy;@"/>
  </numFmts>
  <fonts count="23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3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5" xfId="0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47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3" fillId="0" borderId="0" xfId="0" applyFont="1" applyFill="1"/>
    <xf numFmtId="0" fontId="0" fillId="0" borderId="7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8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wrapText="1"/>
    </xf>
    <xf numFmtId="0" fontId="6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/>
    <xf numFmtId="0" fontId="3" fillId="0" borderId="13" xfId="0" applyFont="1" applyFill="1" applyBorder="1"/>
    <xf numFmtId="47" fontId="3" fillId="0" borderId="12" xfId="0" applyNumberFormat="1" applyFont="1" applyFill="1" applyBorder="1" applyAlignment="1" applyProtection="1">
      <alignment horizontal="center"/>
      <protection locked="0"/>
    </xf>
    <xf numFmtId="47" fontId="3" fillId="0" borderId="14" xfId="0" applyNumberFormat="1" applyFont="1" applyFill="1" applyBorder="1"/>
    <xf numFmtId="47" fontId="3" fillId="0" borderId="12" xfId="0" applyNumberFormat="1" applyFont="1" applyFill="1" applyBorder="1"/>
    <xf numFmtId="0" fontId="5" fillId="0" borderId="0" xfId="0" applyFont="1" applyFill="1"/>
    <xf numFmtId="0" fontId="3" fillId="0" borderId="5" xfId="0" applyFont="1" applyFill="1" applyBorder="1" applyAlignment="1">
      <alignment horizontal="right" wrapText="1"/>
    </xf>
    <xf numFmtId="164" fontId="0" fillId="0" borderId="0" xfId="0" applyNumberFormat="1" applyFill="1"/>
    <xf numFmtId="47" fontId="3" fillId="0" borderId="9" xfId="0" applyNumberFormat="1" applyFont="1" applyFill="1" applyBorder="1" applyAlignment="1" applyProtection="1">
      <alignment horizontal="center"/>
      <protection locked="0"/>
    </xf>
    <xf numFmtId="47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0" fontId="3" fillId="0" borderId="7" xfId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17" xfId="1" applyFont="1" applyFill="1" applyBorder="1" applyProtection="1">
      <protection locked="0"/>
    </xf>
    <xf numFmtId="0" fontId="3" fillId="0" borderId="7" xfId="1" applyFont="1" applyFill="1" applyBorder="1" applyProtection="1">
      <protection locked="0"/>
    </xf>
    <xf numFmtId="0" fontId="3" fillId="0" borderId="0" xfId="1" applyFont="1" applyFill="1" applyBorder="1"/>
    <xf numFmtId="0" fontId="0" fillId="0" borderId="29" xfId="0" applyBorder="1"/>
    <xf numFmtId="0" fontId="7" fillId="0" borderId="0" xfId="0" applyFont="1"/>
    <xf numFmtId="20" fontId="3" fillId="0" borderId="12" xfId="1" applyNumberFormat="1" applyFont="1" applyFill="1" applyBorder="1" applyAlignment="1">
      <alignment horizontal="center" vertical="center"/>
    </xf>
    <xf numFmtId="4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 vertical="center"/>
    </xf>
    <xf numFmtId="20" fontId="3" fillId="0" borderId="0" xfId="1" applyNumberFormat="1" applyBorder="1" applyAlignment="1">
      <alignment horizontal="center" vertical="center"/>
    </xf>
    <xf numFmtId="47" fontId="0" fillId="0" borderId="0" xfId="0" applyNumberFormat="1" applyFill="1" applyBorder="1"/>
    <xf numFmtId="0" fontId="3" fillId="0" borderId="0" xfId="1" applyFill="1" applyBorder="1" applyProtection="1">
      <protection locked="0"/>
    </xf>
    <xf numFmtId="0" fontId="3" fillId="0" borderId="0" xfId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right" wrapText="1"/>
    </xf>
    <xf numFmtId="0" fontId="5" fillId="0" borderId="34" xfId="0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49" fontId="7" fillId="0" borderId="0" xfId="1" applyNumberFormat="1" applyFont="1" applyFill="1" applyBorder="1" applyAlignment="1">
      <alignment horizontal="left" wrapText="1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>
      <alignment horizontal="center" vertical="center"/>
    </xf>
    <xf numFmtId="47" fontId="0" fillId="0" borderId="0" xfId="0" applyNumberFormat="1" applyFill="1" applyBorder="1" applyAlignment="1">
      <alignment horizontal="center"/>
    </xf>
    <xf numFmtId="0" fontId="7" fillId="2" borderId="0" xfId="1" applyFont="1" applyFill="1" applyBorder="1" applyAlignment="1">
      <alignment wrapText="1"/>
    </xf>
    <xf numFmtId="2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ill="1" applyBorder="1"/>
    <xf numFmtId="0" fontId="3" fillId="0" borderId="0" xfId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right" wrapText="1"/>
    </xf>
    <xf numFmtId="0" fontId="0" fillId="0" borderId="8" xfId="0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9" xfId="0" applyFill="1" applyBorder="1" applyAlignment="1">
      <alignment horizontal="right" wrapText="1"/>
    </xf>
    <xf numFmtId="0" fontId="0" fillId="0" borderId="34" xfId="0" applyFill="1" applyBorder="1" applyAlignment="1">
      <alignment horizontal="right" wrapText="1"/>
    </xf>
    <xf numFmtId="0" fontId="6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22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11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center" vertical="center"/>
    </xf>
    <xf numFmtId="164" fontId="9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5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9" xfId="0" applyFont="1" applyFill="1" applyBorder="1" applyAlignment="1">
      <alignment horizontal="right" wrapText="1"/>
    </xf>
    <xf numFmtId="0" fontId="9" fillId="0" borderId="0" xfId="0" applyFont="1" applyFill="1"/>
    <xf numFmtId="0" fontId="13" fillId="0" borderId="0" xfId="1" applyFont="1" applyFill="1" applyBorder="1" applyAlignment="1">
      <alignment wrapText="1"/>
    </xf>
    <xf numFmtId="0" fontId="9" fillId="0" borderId="7" xfId="0" applyFont="1" applyFill="1" applyBorder="1"/>
    <xf numFmtId="0" fontId="12" fillId="0" borderId="10" xfId="0" applyFont="1" applyFill="1" applyBorder="1" applyAlignment="1">
      <alignment horizontal="right" wrapText="1"/>
    </xf>
    <xf numFmtId="0" fontId="11" fillId="0" borderId="12" xfId="0" applyFont="1" applyFill="1" applyBorder="1"/>
    <xf numFmtId="0" fontId="9" fillId="0" borderId="0" xfId="0" applyFont="1" applyFill="1" applyBorder="1"/>
    <xf numFmtId="47" fontId="9" fillId="0" borderId="0" xfId="0" applyNumberFormat="1" applyFont="1" applyFill="1" applyBorder="1" applyAlignment="1" applyProtection="1">
      <alignment horizontal="center"/>
      <protection locked="0"/>
    </xf>
    <xf numFmtId="47" fontId="9" fillId="0" borderId="0" xfId="0" applyNumberFormat="1" applyFont="1" applyFill="1" applyBorder="1"/>
    <xf numFmtId="0" fontId="11" fillId="0" borderId="0" xfId="0" applyFont="1" applyFill="1" applyBorder="1"/>
    <xf numFmtId="47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wrapText="1"/>
    </xf>
    <xf numFmtId="0" fontId="11" fillId="0" borderId="0" xfId="1" applyFont="1" applyFill="1" applyBorder="1" applyProtection="1"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2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20" fontId="12" fillId="0" borderId="0" xfId="1" applyNumberFormat="1" applyFont="1" applyFill="1" applyBorder="1" applyAlignment="1">
      <alignment horizontal="center" vertical="center"/>
    </xf>
    <xf numFmtId="20" fontId="11" fillId="0" borderId="0" xfId="1" applyNumberFormat="1" applyFont="1" applyFill="1" applyBorder="1" applyAlignment="1" applyProtection="1">
      <alignment horizontal="center" vertical="center"/>
      <protection locked="0"/>
    </xf>
    <xf numFmtId="47" fontId="3" fillId="0" borderId="17" xfId="0" applyNumberFormat="1" applyFont="1" applyFill="1" applyBorder="1" applyAlignment="1" applyProtection="1">
      <alignment horizontal="center"/>
      <protection locked="0"/>
    </xf>
    <xf numFmtId="47" fontId="3" fillId="0" borderId="8" xfId="0" applyNumberFormat="1" applyFont="1" applyFill="1" applyBorder="1" applyAlignment="1" applyProtection="1">
      <alignment horizontal="center"/>
      <protection locked="0"/>
    </xf>
    <xf numFmtId="47" fontId="3" fillId="0" borderId="30" xfId="0" applyNumberFormat="1" applyFont="1" applyFill="1" applyBorder="1" applyAlignment="1" applyProtection="1">
      <alignment horizontal="center"/>
      <protection locked="0"/>
    </xf>
    <xf numFmtId="47" fontId="3" fillId="0" borderId="10" xfId="0" applyNumberFormat="1" applyFont="1" applyFill="1" applyBorder="1" applyAlignment="1" applyProtection="1">
      <alignment horizontal="center"/>
      <protection locked="0"/>
    </xf>
    <xf numFmtId="47" fontId="3" fillId="0" borderId="18" xfId="0" applyNumberFormat="1" applyFont="1" applyFill="1" applyBorder="1" applyAlignment="1" applyProtection="1">
      <alignment horizontal="center"/>
      <protection locked="0"/>
    </xf>
    <xf numFmtId="47" fontId="3" fillId="0" borderId="7" xfId="0" applyNumberFormat="1" applyFont="1" applyFill="1" applyBorder="1"/>
    <xf numFmtId="47" fontId="3" fillId="0" borderId="10" xfId="0" applyNumberFormat="1" applyFont="1" applyFill="1" applyBorder="1"/>
    <xf numFmtId="47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41" xfId="0" applyFont="1" applyFill="1" applyBorder="1"/>
    <xf numFmtId="47" fontId="11" fillId="0" borderId="44" xfId="0" applyNumberFormat="1" applyFont="1" applyFill="1" applyBorder="1" applyAlignment="1" applyProtection="1">
      <alignment horizontal="center"/>
      <protection locked="0"/>
    </xf>
    <xf numFmtId="47" fontId="11" fillId="0" borderId="14" xfId="0" applyNumberFormat="1" applyFont="1" applyFill="1" applyBorder="1"/>
    <xf numFmtId="47" fontId="11" fillId="0" borderId="28" xfId="0" applyNumberFormat="1" applyFont="1" applyFill="1" applyBorder="1" applyAlignment="1" applyProtection="1">
      <alignment horizontal="center"/>
      <protection locked="0"/>
    </xf>
    <xf numFmtId="47" fontId="11" fillId="0" borderId="12" xfId="0" applyNumberFormat="1" applyFont="1" applyFill="1" applyBorder="1" applyAlignment="1">
      <alignment horizontal="right"/>
    </xf>
    <xf numFmtId="0" fontId="11" fillId="0" borderId="45" xfId="0" applyFont="1" applyFill="1" applyBorder="1" applyAlignment="1">
      <alignment horizontal="right"/>
    </xf>
    <xf numFmtId="47" fontId="11" fillId="0" borderId="12" xfId="0" applyNumberFormat="1" applyFont="1" applyFill="1" applyBorder="1" applyAlignment="1" applyProtection="1">
      <alignment horizontal="center"/>
      <protection locked="0"/>
    </xf>
    <xf numFmtId="47" fontId="11" fillId="0" borderId="22" xfId="0" applyNumberFormat="1" applyFont="1" applyFill="1" applyBorder="1"/>
    <xf numFmtId="47" fontId="3" fillId="0" borderId="20" xfId="0" applyNumberFormat="1" applyFont="1" applyFill="1" applyBorder="1" applyAlignment="1" applyProtection="1">
      <alignment horizontal="center"/>
      <protection locked="0"/>
    </xf>
    <xf numFmtId="47" fontId="11" fillId="0" borderId="24" xfId="0" applyNumberFormat="1" applyFont="1" applyFill="1" applyBorder="1" applyAlignment="1" applyProtection="1">
      <alignment horizontal="center"/>
      <protection locked="0"/>
    </xf>
    <xf numFmtId="47" fontId="11" fillId="0" borderId="7" xfId="0" applyNumberFormat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>
      <alignment horizontal="right"/>
    </xf>
    <xf numFmtId="47" fontId="11" fillId="0" borderId="41" xfId="0" applyNumberFormat="1" applyFont="1" applyFill="1" applyBorder="1" applyAlignment="1" applyProtection="1">
      <alignment horizontal="center"/>
      <protection locked="0"/>
    </xf>
    <xf numFmtId="47" fontId="11" fillId="0" borderId="47" xfId="0" applyNumberFormat="1" applyFont="1" applyFill="1" applyBorder="1"/>
    <xf numFmtId="47" fontId="11" fillId="0" borderId="39" xfId="0" applyNumberFormat="1" applyFont="1" applyFill="1" applyBorder="1" applyAlignment="1" applyProtection="1">
      <alignment horizontal="center"/>
      <protection locked="0"/>
    </xf>
    <xf numFmtId="47" fontId="11" fillId="0" borderId="38" xfId="0" applyNumberFormat="1" applyFont="1" applyFill="1" applyBorder="1" applyAlignment="1" applyProtection="1">
      <alignment horizontal="center"/>
      <protection locked="0"/>
    </xf>
    <xf numFmtId="47" fontId="11" fillId="0" borderId="41" xfId="0" applyNumberFormat="1" applyFont="1" applyFill="1" applyBorder="1" applyAlignment="1">
      <alignment horizontal="right"/>
    </xf>
    <xf numFmtId="0" fontId="11" fillId="0" borderId="41" xfId="0" applyFont="1" applyFill="1" applyBorder="1" applyAlignment="1">
      <alignment horizontal="right"/>
    </xf>
    <xf numFmtId="47" fontId="3" fillId="0" borderId="48" xfId="0" applyNumberFormat="1" applyFont="1" applyFill="1" applyBorder="1" applyAlignment="1" applyProtection="1">
      <alignment horizontal="center"/>
      <protection locked="0"/>
    </xf>
    <xf numFmtId="47" fontId="3" fillId="0" borderId="44" xfId="0" applyNumberFormat="1" applyFont="1" applyFill="1" applyBorder="1" applyAlignment="1" applyProtection="1">
      <alignment horizontal="center"/>
      <protection locked="0"/>
    </xf>
    <xf numFmtId="47" fontId="3" fillId="0" borderId="12" xfId="0" applyNumberFormat="1" applyFont="1" applyFill="1" applyBorder="1" applyAlignment="1">
      <alignment horizontal="right"/>
    </xf>
    <xf numFmtId="0" fontId="3" fillId="0" borderId="45" xfId="0" applyFont="1" applyFill="1" applyBorder="1" applyAlignment="1">
      <alignment horizontal="right"/>
    </xf>
    <xf numFmtId="47" fontId="3" fillId="0" borderId="1" xfId="0" applyNumberFormat="1" applyFont="1" applyFill="1" applyBorder="1"/>
    <xf numFmtId="47" fontId="3" fillId="0" borderId="41" xfId="0" applyNumberFormat="1" applyFont="1" applyFill="1" applyBorder="1" applyAlignment="1">
      <alignment horizontal="right"/>
    </xf>
    <xf numFmtId="47" fontId="3" fillId="0" borderId="52" xfId="0" applyNumberFormat="1" applyFont="1" applyFill="1" applyBorder="1" applyAlignment="1">
      <alignment horizontal="right"/>
    </xf>
    <xf numFmtId="47" fontId="3" fillId="0" borderId="18" xfId="0" applyNumberFormat="1" applyFont="1" applyFill="1" applyBorder="1"/>
    <xf numFmtId="47" fontId="3" fillId="0" borderId="22" xfId="0" applyNumberFormat="1" applyFont="1" applyFill="1" applyBorder="1" applyAlignment="1" applyProtection="1">
      <alignment horizontal="center"/>
      <protection locked="0"/>
    </xf>
    <xf numFmtId="47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right"/>
    </xf>
    <xf numFmtId="0" fontId="3" fillId="0" borderId="47" xfId="0" applyFont="1" applyFill="1" applyBorder="1"/>
    <xf numFmtId="0" fontId="3" fillId="0" borderId="41" xfId="0" applyFont="1" applyFill="1" applyBorder="1" applyAlignment="1">
      <alignment horizontal="right"/>
    </xf>
    <xf numFmtId="47" fontId="3" fillId="0" borderId="38" xfId="0" applyNumberFormat="1" applyFont="1" applyFill="1" applyBorder="1" applyAlignment="1" applyProtection="1">
      <alignment horizontal="center"/>
      <protection locked="0"/>
    </xf>
    <xf numFmtId="47" fontId="3" fillId="0" borderId="1" xfId="0" applyNumberFormat="1" applyFont="1" applyFill="1" applyBorder="1" applyAlignment="1" applyProtection="1">
      <alignment horizontal="center"/>
      <protection locked="0"/>
    </xf>
    <xf numFmtId="47" fontId="3" fillId="0" borderId="3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65" fontId="16" fillId="0" borderId="0" xfId="0" applyNumberFormat="1" applyFont="1"/>
    <xf numFmtId="165" fontId="14" fillId="0" borderId="0" xfId="0" applyNumberFormat="1" applyFont="1"/>
    <xf numFmtId="0" fontId="14" fillId="0" borderId="0" xfId="0" applyFont="1" applyAlignment="1">
      <alignment horizontal="center" vertical="center"/>
    </xf>
    <xf numFmtId="164" fontId="14" fillId="0" borderId="0" xfId="0" applyNumberFormat="1" applyFont="1"/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4" fillId="0" borderId="5" xfId="0" applyFont="1" applyBorder="1"/>
    <xf numFmtId="0" fontId="14" fillId="0" borderId="0" xfId="0" applyFont="1" applyBorder="1"/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7" fillId="0" borderId="8" xfId="0" applyFont="1" applyFill="1" applyBorder="1" applyAlignment="1">
      <alignment horizontal="right" wrapText="1"/>
    </xf>
    <xf numFmtId="47" fontId="16" fillId="0" borderId="57" xfId="0" applyNumberFormat="1" applyFont="1" applyFill="1" applyBorder="1" applyAlignment="1" applyProtection="1">
      <alignment horizontal="center"/>
      <protection locked="0"/>
    </xf>
    <xf numFmtId="47" fontId="16" fillId="0" borderId="52" xfId="0" applyNumberFormat="1" applyFont="1" applyFill="1" applyBorder="1"/>
    <xf numFmtId="0" fontId="16" fillId="0" borderId="52" xfId="0" applyFont="1" applyFill="1" applyBorder="1"/>
    <xf numFmtId="47" fontId="16" fillId="0" borderId="45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4" fillId="0" borderId="0" xfId="0" applyFont="1" applyFill="1"/>
    <xf numFmtId="0" fontId="17" fillId="0" borderId="9" xfId="0" applyFont="1" applyFill="1" applyBorder="1" applyAlignment="1">
      <alignment horizontal="right" wrapText="1"/>
    </xf>
    <xf numFmtId="47" fontId="16" fillId="0" borderId="10" xfId="0" applyNumberFormat="1" applyFont="1" applyFill="1" applyBorder="1" applyAlignment="1" applyProtection="1">
      <alignment horizontal="center"/>
      <protection locked="0"/>
    </xf>
    <xf numFmtId="47" fontId="16" fillId="0" borderId="12" xfId="0" applyNumberFormat="1" applyFont="1" applyFill="1" applyBorder="1"/>
    <xf numFmtId="0" fontId="16" fillId="0" borderId="12" xfId="0" applyFont="1" applyFill="1" applyBorder="1"/>
    <xf numFmtId="0" fontId="17" fillId="0" borderId="10" xfId="0" applyFont="1" applyFill="1" applyBorder="1" applyAlignment="1">
      <alignment horizontal="right" wrapText="1"/>
    </xf>
    <xf numFmtId="0" fontId="14" fillId="0" borderId="64" xfId="0" applyFont="1" applyFill="1" applyBorder="1"/>
    <xf numFmtId="0" fontId="14" fillId="0" borderId="64" xfId="0" applyFont="1" applyFill="1" applyBorder="1" applyAlignment="1">
      <alignment horizontal="center" vertical="center"/>
    </xf>
    <xf numFmtId="47" fontId="14" fillId="0" borderId="64" xfId="0" applyNumberFormat="1" applyFont="1" applyFill="1" applyBorder="1" applyAlignment="1" applyProtection="1">
      <alignment horizontal="center"/>
      <protection locked="0"/>
    </xf>
    <xf numFmtId="47" fontId="14" fillId="0" borderId="64" xfId="0" applyNumberFormat="1" applyFont="1" applyFill="1" applyBorder="1"/>
    <xf numFmtId="47" fontId="16" fillId="0" borderId="64" xfId="0" applyNumberFormat="1" applyFont="1" applyFill="1" applyBorder="1" applyAlignment="1" applyProtection="1">
      <alignment horizontal="center"/>
      <protection locked="0"/>
    </xf>
    <xf numFmtId="47" fontId="14" fillId="0" borderId="64" xfId="0" applyNumberFormat="1" applyFont="1" applyFill="1" applyBorder="1" applyAlignment="1">
      <alignment horizontal="right"/>
    </xf>
    <xf numFmtId="0" fontId="14" fillId="0" borderId="64" xfId="0" applyFont="1" applyFill="1" applyBorder="1" applyAlignment="1">
      <alignment horizontal="right"/>
    </xf>
    <xf numFmtId="0" fontId="18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 applyProtection="1">
      <alignment horizontal="center"/>
      <protection locked="0"/>
    </xf>
    <xf numFmtId="47" fontId="17" fillId="0" borderId="0" xfId="0" applyNumberFormat="1" applyFont="1" applyFill="1" applyBorder="1" applyAlignment="1" applyProtection="1">
      <alignment horizontal="center"/>
      <protection locked="0"/>
    </xf>
    <xf numFmtId="47" fontId="17" fillId="0" borderId="0" xfId="0" applyNumberFormat="1" applyFont="1" applyFill="1" applyBorder="1"/>
    <xf numFmtId="47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3" fillId="0" borderId="18" xfId="0" applyFont="1" applyFill="1" applyBorder="1"/>
    <xf numFmtId="47" fontId="3" fillId="0" borderId="17" xfId="0" applyNumberFormat="1" applyFont="1" applyFill="1" applyBorder="1"/>
    <xf numFmtId="47" fontId="3" fillId="0" borderId="39" xfId="0" applyNumberFormat="1" applyFont="1" applyFill="1" applyBorder="1" applyAlignment="1" applyProtection="1">
      <alignment horizontal="center"/>
      <protection locked="0"/>
    </xf>
    <xf numFmtId="0" fontId="7" fillId="0" borderId="17" xfId="1" applyFont="1" applyFill="1" applyBorder="1" applyAlignment="1">
      <alignment wrapText="1"/>
    </xf>
    <xf numFmtId="0" fontId="6" fillId="0" borderId="17" xfId="1" applyFont="1" applyFill="1" applyBorder="1" applyProtection="1"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20" fontId="6" fillId="0" borderId="15" xfId="1" applyNumberFormat="1" applyFont="1" applyFill="1" applyBorder="1" applyAlignment="1" applyProtection="1">
      <alignment horizontal="center" vertical="center"/>
      <protection locked="0"/>
    </xf>
    <xf numFmtId="20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>
      <alignment wrapText="1"/>
    </xf>
    <xf numFmtId="20" fontId="6" fillId="0" borderId="51" xfId="1" applyNumberFormat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>
      <alignment wrapText="1"/>
    </xf>
    <xf numFmtId="0" fontId="7" fillId="0" borderId="17" xfId="1" applyFont="1" applyFill="1" applyBorder="1" applyProtection="1">
      <protection locked="0"/>
    </xf>
    <xf numFmtId="0" fontId="7" fillId="0" borderId="38" xfId="1" applyFont="1" applyFill="1" applyBorder="1" applyAlignment="1">
      <alignment wrapText="1"/>
    </xf>
    <xf numFmtId="0" fontId="6" fillId="0" borderId="7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>
      <alignment horizontal="center"/>
    </xf>
    <xf numFmtId="0" fontId="6" fillId="0" borderId="20" xfId="1" applyFont="1" applyFill="1" applyBorder="1" applyAlignment="1" applyProtection="1">
      <alignment horizontal="center"/>
      <protection locked="0"/>
    </xf>
    <xf numFmtId="20" fontId="3" fillId="0" borderId="12" xfId="1" applyNumberFormat="1" applyFill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>
      <alignment wrapText="1"/>
    </xf>
    <xf numFmtId="0" fontId="3" fillId="0" borderId="36" xfId="1" applyFont="1" applyFill="1" applyBorder="1" applyProtection="1"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20" fontId="3" fillId="0" borderId="64" xfId="1" applyNumberFormat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Protection="1"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20" fontId="3" fillId="0" borderId="22" xfId="1" applyNumberFormat="1" applyFont="1" applyFill="1" applyBorder="1" applyAlignment="1" applyProtection="1">
      <alignment horizontal="center"/>
      <protection locked="0"/>
    </xf>
    <xf numFmtId="0" fontId="7" fillId="0" borderId="2" xfId="1" applyFont="1" applyFill="1" applyBorder="1" applyAlignment="1">
      <alignment wrapText="1"/>
    </xf>
    <xf numFmtId="0" fontId="3" fillId="0" borderId="38" xfId="1" applyFont="1" applyFill="1" applyBorder="1" applyProtection="1">
      <protection locked="0"/>
    </xf>
    <xf numFmtId="0" fontId="3" fillId="0" borderId="41" xfId="1" applyFont="1" applyFill="1" applyBorder="1" applyAlignment="1" applyProtection="1">
      <alignment horizontal="center" vertical="center"/>
      <protection locked="0"/>
    </xf>
    <xf numFmtId="20" fontId="3" fillId="0" borderId="47" xfId="1" applyNumberFormat="1" applyFont="1" applyFill="1" applyBorder="1" applyAlignment="1" applyProtection="1">
      <alignment horizontal="center"/>
      <protection locked="0"/>
    </xf>
    <xf numFmtId="47" fontId="16" fillId="0" borderId="34" xfId="0" applyNumberFormat="1" applyFont="1" applyFill="1" applyBorder="1" applyAlignment="1" applyProtection="1">
      <alignment horizontal="center"/>
      <protection locked="0"/>
    </xf>
    <xf numFmtId="47" fontId="16" fillId="0" borderId="41" xfId="0" applyNumberFormat="1" applyFont="1" applyFill="1" applyBorder="1"/>
    <xf numFmtId="47" fontId="16" fillId="0" borderId="51" xfId="0" applyNumberFormat="1" applyFont="1" applyFill="1" applyBorder="1" applyAlignment="1">
      <alignment horizontal="right"/>
    </xf>
    <xf numFmtId="0" fontId="16" fillId="0" borderId="41" xfId="0" applyFont="1" applyFill="1" applyBorder="1" applyAlignment="1">
      <alignment horizontal="right"/>
    </xf>
    <xf numFmtId="20" fontId="3" fillId="0" borderId="13" xfId="1" applyNumberFormat="1" applyFill="1" applyBorder="1" applyAlignment="1" applyProtection="1">
      <alignment horizontal="center" vertical="center"/>
      <protection locked="0"/>
    </xf>
    <xf numFmtId="47" fontId="3" fillId="0" borderId="65" xfId="0" applyNumberFormat="1" applyFont="1" applyFill="1" applyBorder="1" applyAlignment="1" applyProtection="1">
      <alignment horizontal="center"/>
      <protection locked="0"/>
    </xf>
    <xf numFmtId="47" fontId="3" fillId="0" borderId="60" xfId="0" applyNumberFormat="1" applyFont="1" applyFill="1" applyBorder="1" applyAlignment="1" applyProtection="1">
      <alignment horizontal="center"/>
      <protection locked="0"/>
    </xf>
    <xf numFmtId="47" fontId="3" fillId="0" borderId="24" xfId="0" applyNumberFormat="1" applyFont="1" applyFill="1" applyBorder="1" applyAlignment="1" applyProtection="1">
      <alignment horizontal="center"/>
      <protection locked="0"/>
    </xf>
    <xf numFmtId="47" fontId="3" fillId="0" borderId="59" xfId="0" applyNumberFormat="1" applyFont="1" applyFill="1" applyBorder="1" applyAlignment="1" applyProtection="1">
      <alignment horizontal="center"/>
      <protection locked="0"/>
    </xf>
    <xf numFmtId="47" fontId="3" fillId="0" borderId="66" xfId="0" applyNumberFormat="1" applyFont="1" applyFill="1" applyBorder="1" applyAlignment="1" applyProtection="1">
      <alignment horizontal="center"/>
      <protection locked="0"/>
    </xf>
    <xf numFmtId="0" fontId="3" fillId="0" borderId="52" xfId="0" applyFont="1" applyFill="1" applyBorder="1"/>
    <xf numFmtId="0" fontId="7" fillId="0" borderId="43" xfId="1" applyFont="1" applyFill="1" applyBorder="1" applyAlignment="1">
      <alignment horizontal="right" wrapText="1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/>
    <xf numFmtId="0" fontId="6" fillId="0" borderId="7" xfId="1" applyFont="1" applyFill="1" applyBorder="1" applyAlignment="1" applyProtection="1">
      <alignment horizontal="center" vertical="center"/>
      <protection locked="0"/>
    </xf>
    <xf numFmtId="0" fontId="20" fillId="0" borderId="18" xfId="1" applyFont="1" applyFill="1" applyBorder="1" applyAlignment="1">
      <alignment horizontal="center"/>
    </xf>
    <xf numFmtId="0" fontId="20" fillId="0" borderId="38" xfId="1" applyFont="1" applyFill="1" applyBorder="1" applyAlignment="1">
      <alignment horizontal="center"/>
    </xf>
    <xf numFmtId="0" fontId="20" fillId="0" borderId="43" xfId="1" applyFont="1" applyFill="1" applyBorder="1" applyAlignment="1">
      <alignment horizontal="center" wrapText="1"/>
    </xf>
    <xf numFmtId="0" fontId="20" fillId="0" borderId="7" xfId="1" applyFont="1" applyFill="1" applyBorder="1" applyAlignment="1">
      <alignment wrapText="1"/>
    </xf>
    <xf numFmtId="0" fontId="20" fillId="0" borderId="30" xfId="1" applyFont="1" applyFill="1" applyBorder="1" applyProtection="1">
      <protection locked="0"/>
    </xf>
    <xf numFmtId="0" fontId="20" fillId="0" borderId="19" xfId="1" applyFont="1" applyFill="1" applyBorder="1" applyAlignment="1" applyProtection="1">
      <alignment horizontal="center" vertical="center"/>
      <protection locked="0"/>
    </xf>
    <xf numFmtId="20" fontId="20" fillId="0" borderId="52" xfId="0" applyNumberFormat="1" applyFont="1" applyFill="1" applyBorder="1" applyAlignment="1">
      <alignment horizontal="center"/>
    </xf>
    <xf numFmtId="47" fontId="20" fillId="0" borderId="48" xfId="0" applyNumberFormat="1" applyFont="1" applyFill="1" applyBorder="1" applyAlignment="1" applyProtection="1">
      <alignment horizontal="center"/>
      <protection locked="0"/>
    </xf>
    <xf numFmtId="47" fontId="20" fillId="0" borderId="14" xfId="0" applyNumberFormat="1" applyFont="1" applyFill="1" applyBorder="1"/>
    <xf numFmtId="47" fontId="20" fillId="0" borderId="9" xfId="0" applyNumberFormat="1" applyFont="1" applyFill="1" applyBorder="1" applyAlignment="1" applyProtection="1">
      <alignment horizontal="center"/>
      <protection locked="0"/>
    </xf>
    <xf numFmtId="47" fontId="20" fillId="0" borderId="16" xfId="0" applyNumberFormat="1" applyFont="1" applyFill="1" applyBorder="1" applyAlignment="1" applyProtection="1">
      <alignment horizontal="center"/>
      <protection locked="0"/>
    </xf>
    <xf numFmtId="47" fontId="20" fillId="0" borderId="28" xfId="0" applyNumberFormat="1" applyFont="1" applyFill="1" applyBorder="1" applyAlignment="1" applyProtection="1">
      <alignment horizontal="center"/>
      <protection locked="0"/>
    </xf>
    <xf numFmtId="47" fontId="20" fillId="0" borderId="44" xfId="0" applyNumberFormat="1" applyFont="1" applyFill="1" applyBorder="1" applyAlignment="1" applyProtection="1">
      <alignment horizontal="center"/>
      <protection locked="0"/>
    </xf>
    <xf numFmtId="0" fontId="20" fillId="0" borderId="12" xfId="0" applyFont="1" applyFill="1" applyBorder="1"/>
    <xf numFmtId="47" fontId="20" fillId="0" borderId="12" xfId="0" applyNumberFormat="1" applyFont="1" applyFill="1" applyBorder="1" applyAlignment="1">
      <alignment horizontal="right"/>
    </xf>
    <xf numFmtId="0" fontId="20" fillId="0" borderId="45" xfId="0" applyFont="1" applyFill="1" applyBorder="1" applyAlignment="1">
      <alignment horizontal="right"/>
    </xf>
    <xf numFmtId="0" fontId="20" fillId="0" borderId="16" xfId="1" applyFont="1" applyFill="1" applyBorder="1" applyProtection="1">
      <protection locked="0"/>
    </xf>
    <xf numFmtId="20" fontId="20" fillId="0" borderId="12" xfId="1" applyNumberFormat="1" applyFont="1" applyFill="1" applyBorder="1" applyAlignment="1" applyProtection="1">
      <alignment horizontal="center" vertical="center"/>
      <protection locked="0"/>
    </xf>
    <xf numFmtId="47" fontId="20" fillId="0" borderId="45" xfId="0" applyNumberFormat="1" applyFont="1" applyFill="1" applyBorder="1" applyAlignment="1" applyProtection="1">
      <alignment horizontal="center"/>
      <protection locked="0"/>
    </xf>
    <xf numFmtId="0" fontId="20" fillId="0" borderId="17" xfId="1" applyFont="1" applyFill="1" applyBorder="1" applyAlignment="1">
      <alignment wrapText="1"/>
    </xf>
    <xf numFmtId="20" fontId="20" fillId="0" borderId="15" xfId="1" applyNumberFormat="1" applyFont="1" applyFill="1" applyBorder="1" applyAlignment="1" applyProtection="1">
      <alignment horizontal="center" vertical="center"/>
      <protection locked="0"/>
    </xf>
    <xf numFmtId="0" fontId="20" fillId="0" borderId="18" xfId="1" applyFont="1" applyFill="1" applyBorder="1" applyAlignment="1">
      <alignment horizontal="center" wrapText="1"/>
    </xf>
    <xf numFmtId="0" fontId="20" fillId="0" borderId="17" xfId="1" applyFont="1" applyFill="1" applyBorder="1" applyProtection="1">
      <protection locked="0"/>
    </xf>
    <xf numFmtId="0" fontId="20" fillId="0" borderId="20" xfId="1" applyFont="1" applyFill="1" applyBorder="1" applyAlignment="1" applyProtection="1">
      <alignment horizontal="center" vertical="center"/>
      <protection locked="0"/>
    </xf>
    <xf numFmtId="0" fontId="20" fillId="0" borderId="26" xfId="1" applyFont="1" applyFill="1" applyBorder="1" applyAlignment="1">
      <alignment wrapText="1"/>
    </xf>
    <xf numFmtId="0" fontId="20" fillId="0" borderId="21" xfId="1" applyFont="1" applyFill="1" applyBorder="1" applyProtection="1"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20" fontId="20" fillId="0" borderId="32" xfId="1" applyNumberFormat="1" applyFont="1" applyFill="1" applyBorder="1" applyAlignment="1" applyProtection="1">
      <alignment horizontal="center" vertical="center"/>
      <protection locked="0"/>
    </xf>
    <xf numFmtId="47" fontId="20" fillId="0" borderId="50" xfId="0" applyNumberFormat="1" applyFont="1" applyFill="1" applyBorder="1"/>
    <xf numFmtId="0" fontId="20" fillId="0" borderId="27" xfId="0" applyFont="1" applyFill="1" applyBorder="1"/>
    <xf numFmtId="0" fontId="20" fillId="0" borderId="1" xfId="1" applyFont="1" applyFill="1" applyBorder="1" applyAlignment="1">
      <alignment horizontal="center" wrapText="1"/>
    </xf>
    <xf numFmtId="0" fontId="20" fillId="0" borderId="38" xfId="1" applyFont="1" applyFill="1" applyBorder="1" applyAlignment="1">
      <alignment wrapText="1"/>
    </xf>
    <xf numFmtId="0" fontId="20" fillId="0" borderId="2" xfId="1" applyFont="1" applyFill="1" applyBorder="1" applyProtection="1">
      <protection locked="0"/>
    </xf>
    <xf numFmtId="0" fontId="20" fillId="0" borderId="38" xfId="1" applyFont="1" applyFill="1" applyBorder="1" applyAlignment="1" applyProtection="1">
      <alignment horizontal="center" vertical="center"/>
      <protection locked="0"/>
    </xf>
    <xf numFmtId="20" fontId="20" fillId="0" borderId="41" xfId="1" applyNumberFormat="1" applyFont="1" applyFill="1" applyBorder="1" applyAlignment="1" applyProtection="1">
      <alignment horizontal="center" vertical="center"/>
      <protection locked="0"/>
    </xf>
    <xf numFmtId="47" fontId="20" fillId="0" borderId="51" xfId="0" applyNumberFormat="1" applyFont="1" applyFill="1" applyBorder="1" applyAlignment="1" applyProtection="1">
      <alignment horizontal="center"/>
      <protection locked="0"/>
    </xf>
    <xf numFmtId="47" fontId="20" fillId="0" borderId="1" xfId="0" applyNumberFormat="1" applyFont="1" applyFill="1" applyBorder="1"/>
    <xf numFmtId="47" fontId="20" fillId="0" borderId="34" xfId="0" applyNumberFormat="1" applyFont="1" applyFill="1" applyBorder="1" applyAlignment="1" applyProtection="1">
      <alignment horizontal="center"/>
      <protection locked="0"/>
    </xf>
    <xf numFmtId="47" fontId="20" fillId="0" borderId="2" xfId="0" applyNumberFormat="1" applyFont="1" applyFill="1" applyBorder="1" applyAlignment="1" applyProtection="1">
      <alignment horizontal="center"/>
      <protection locked="0"/>
    </xf>
    <xf numFmtId="47" fontId="20" fillId="0" borderId="47" xfId="0" applyNumberFormat="1" applyFont="1" applyFill="1" applyBorder="1" applyAlignment="1" applyProtection="1">
      <alignment horizontal="center"/>
      <protection locked="0"/>
    </xf>
    <xf numFmtId="0" fontId="20" fillId="0" borderId="41" xfId="0" applyFont="1" applyFill="1" applyBorder="1"/>
    <xf numFmtId="47" fontId="20" fillId="0" borderId="41" xfId="0" applyNumberFormat="1" applyFont="1" applyFill="1" applyBorder="1" applyAlignment="1">
      <alignment horizontal="right"/>
    </xf>
    <xf numFmtId="0" fontId="20" fillId="0" borderId="51" xfId="0" applyFont="1" applyFill="1" applyBorder="1" applyAlignment="1">
      <alignment horizontal="right"/>
    </xf>
    <xf numFmtId="0" fontId="7" fillId="0" borderId="7" xfId="0" applyFont="1" applyFill="1" applyBorder="1"/>
    <xf numFmtId="0" fontId="6" fillId="0" borderId="38" xfId="1" applyFont="1" applyFill="1" applyBorder="1" applyAlignment="1" applyProtection="1">
      <alignment horizontal="center"/>
      <protection locked="0"/>
    </xf>
    <xf numFmtId="20" fontId="3" fillId="0" borderId="41" xfId="1" applyNumberFormat="1" applyFill="1" applyBorder="1" applyAlignment="1" applyProtection="1">
      <alignment horizontal="center" vertical="center"/>
      <protection locked="0"/>
    </xf>
    <xf numFmtId="47" fontId="3" fillId="0" borderId="3" xfId="0" applyNumberFormat="1" applyFont="1" applyFill="1" applyBorder="1"/>
    <xf numFmtId="47" fontId="3" fillId="0" borderId="39" xfId="0" applyNumberFormat="1" applyFont="1" applyFill="1" applyBorder="1"/>
    <xf numFmtId="47" fontId="3" fillId="0" borderId="38" xfId="0" applyNumberFormat="1" applyFont="1" applyFill="1" applyBorder="1"/>
    <xf numFmtId="0" fontId="19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43" xfId="1" applyFont="1" applyFill="1" applyBorder="1" applyAlignment="1">
      <alignment horizontal="center" wrapText="1"/>
    </xf>
    <xf numFmtId="0" fontId="19" fillId="0" borderId="18" xfId="1" applyFont="1" applyFill="1" applyBorder="1" applyAlignment="1">
      <alignment horizontal="center" wrapText="1"/>
    </xf>
    <xf numFmtId="0" fontId="19" fillId="0" borderId="18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wrapText="1"/>
    </xf>
    <xf numFmtId="0" fontId="19" fillId="0" borderId="0" xfId="1" applyFont="1" applyFill="1" applyBorder="1" applyAlignment="1">
      <alignment horizontal="center" wrapText="1"/>
    </xf>
    <xf numFmtId="0" fontId="19" fillId="0" borderId="0" xfId="0" applyFont="1" applyFill="1" applyBorder="1"/>
    <xf numFmtId="0" fontId="19" fillId="0" borderId="43" xfId="1" applyFont="1" applyFill="1" applyBorder="1" applyAlignment="1">
      <alignment horizontal="center" vertical="center" wrapText="1"/>
    </xf>
    <xf numFmtId="0" fontId="19" fillId="0" borderId="26" xfId="1" applyFont="1" applyFill="1" applyBorder="1" applyAlignment="1">
      <alignment wrapText="1"/>
    </xf>
    <xf numFmtId="0" fontId="19" fillId="0" borderId="36" xfId="1" applyFont="1" applyFill="1" applyBorder="1" applyAlignment="1" applyProtection="1">
      <alignment horizontal="center" vertical="center"/>
      <protection locked="0"/>
    </xf>
    <xf numFmtId="20" fontId="19" fillId="0" borderId="13" xfId="1" applyNumberFormat="1" applyFont="1" applyFill="1" applyBorder="1" applyAlignment="1" applyProtection="1">
      <alignment horizontal="center" vertical="center"/>
      <protection locked="0"/>
    </xf>
    <xf numFmtId="47" fontId="19" fillId="0" borderId="32" xfId="0" applyNumberFormat="1" applyFont="1" applyFill="1" applyBorder="1" applyAlignment="1" applyProtection="1">
      <alignment horizontal="center"/>
      <protection locked="0"/>
    </xf>
    <xf numFmtId="47" fontId="19" fillId="0" borderId="50" xfId="0" applyNumberFormat="1" applyFont="1" applyFill="1" applyBorder="1"/>
    <xf numFmtId="47" fontId="19" fillId="0" borderId="5" xfId="0" applyNumberFormat="1" applyFont="1" applyFill="1" applyBorder="1" applyAlignment="1" applyProtection="1">
      <alignment horizontal="center"/>
      <protection locked="0"/>
    </xf>
    <xf numFmtId="47" fontId="19" fillId="0" borderId="54" xfId="0" applyNumberFormat="1" applyFont="1" applyFill="1" applyBorder="1" applyAlignment="1" applyProtection="1">
      <alignment horizontal="center"/>
      <protection locked="0"/>
    </xf>
    <xf numFmtId="47" fontId="19" fillId="0" borderId="0" xfId="0" applyNumberFormat="1" applyFont="1" applyFill="1" applyBorder="1" applyAlignment="1" applyProtection="1">
      <alignment horizontal="center"/>
      <protection locked="0"/>
    </xf>
    <xf numFmtId="47" fontId="19" fillId="0" borderId="49" xfId="0" applyNumberFormat="1" applyFont="1" applyFill="1" applyBorder="1" applyAlignment="1" applyProtection="1">
      <alignment horizontal="center"/>
      <protection locked="0"/>
    </xf>
    <xf numFmtId="0" fontId="19" fillId="0" borderId="12" xfId="0" applyFont="1" applyFill="1" applyBorder="1"/>
    <xf numFmtId="47" fontId="19" fillId="0" borderId="8" xfId="0" applyNumberFormat="1" applyFont="1" applyFill="1" applyBorder="1" applyAlignment="1">
      <alignment horizontal="right"/>
    </xf>
    <xf numFmtId="0" fontId="19" fillId="0" borderId="12" xfId="0" applyFont="1" applyFill="1" applyBorder="1" applyAlignment="1">
      <alignment horizontal="right"/>
    </xf>
    <xf numFmtId="0" fontId="19" fillId="0" borderId="18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wrapText="1"/>
    </xf>
    <xf numFmtId="0" fontId="19" fillId="0" borderId="20" xfId="1" applyFont="1" applyFill="1" applyBorder="1" applyAlignment="1">
      <alignment horizontal="center" vertical="center"/>
    </xf>
    <xf numFmtId="20" fontId="19" fillId="0" borderId="12" xfId="1" applyNumberFormat="1" applyFont="1" applyFill="1" applyBorder="1" applyAlignment="1" applyProtection="1">
      <alignment horizontal="center" vertical="center"/>
      <protection locked="0"/>
    </xf>
    <xf numFmtId="47" fontId="19" fillId="0" borderId="12" xfId="0" applyNumberFormat="1" applyFont="1" applyFill="1" applyBorder="1" applyAlignment="1" applyProtection="1">
      <alignment horizontal="center"/>
      <protection locked="0"/>
    </xf>
    <xf numFmtId="47" fontId="19" fillId="0" borderId="18" xfId="0" applyNumberFormat="1" applyFont="1" applyFill="1" applyBorder="1"/>
    <xf numFmtId="47" fontId="19" fillId="0" borderId="10" xfId="0" applyNumberFormat="1" applyFont="1" applyFill="1" applyBorder="1" applyAlignment="1" applyProtection="1">
      <alignment horizontal="center"/>
      <protection locked="0"/>
    </xf>
    <xf numFmtId="47" fontId="19" fillId="0" borderId="17" xfId="0" applyNumberFormat="1" applyFont="1" applyFill="1" applyBorder="1" applyAlignment="1" applyProtection="1">
      <alignment horizontal="center"/>
      <protection locked="0"/>
    </xf>
    <xf numFmtId="47" fontId="19" fillId="0" borderId="22" xfId="0" applyNumberFormat="1" applyFont="1" applyFill="1" applyBorder="1" applyAlignment="1" applyProtection="1">
      <alignment horizontal="center"/>
      <protection locked="0"/>
    </xf>
    <xf numFmtId="47" fontId="19" fillId="0" borderId="45" xfId="0" applyNumberFormat="1" applyFont="1" applyFill="1" applyBorder="1" applyAlignment="1" applyProtection="1">
      <alignment horizontal="center"/>
      <protection locked="0"/>
    </xf>
    <xf numFmtId="47" fontId="19" fillId="0" borderId="10" xfId="0" applyNumberFormat="1" applyFont="1" applyFill="1" applyBorder="1" applyAlignment="1">
      <alignment horizontal="right"/>
    </xf>
    <xf numFmtId="0" fontId="19" fillId="0" borderId="7" xfId="1" applyFont="1" applyFill="1" applyBorder="1"/>
    <xf numFmtId="0" fontId="19" fillId="0" borderId="16" xfId="1" applyFont="1" applyFill="1" applyBorder="1"/>
    <xf numFmtId="0" fontId="19" fillId="0" borderId="19" xfId="1" applyFont="1" applyFill="1" applyBorder="1" applyAlignment="1">
      <alignment horizontal="center" vertical="center"/>
    </xf>
    <xf numFmtId="20" fontId="19" fillId="0" borderId="15" xfId="1" applyNumberFormat="1" applyFont="1" applyFill="1" applyBorder="1" applyAlignment="1" applyProtection="1">
      <alignment horizontal="center" vertical="center"/>
      <protection locked="0"/>
    </xf>
    <xf numFmtId="47" fontId="19" fillId="0" borderId="15" xfId="0" applyNumberFormat="1" applyFont="1" applyFill="1" applyBorder="1" applyAlignment="1" applyProtection="1">
      <alignment horizontal="center"/>
      <protection locked="0"/>
    </xf>
    <xf numFmtId="47" fontId="19" fillId="0" borderId="14" xfId="0" applyNumberFormat="1" applyFont="1" applyFill="1" applyBorder="1"/>
    <xf numFmtId="47" fontId="19" fillId="0" borderId="9" xfId="0" applyNumberFormat="1" applyFont="1" applyFill="1" applyBorder="1" applyAlignment="1" applyProtection="1">
      <alignment horizontal="center"/>
      <protection locked="0"/>
    </xf>
    <xf numFmtId="47" fontId="19" fillId="0" borderId="16" xfId="0" applyNumberFormat="1" applyFont="1" applyFill="1" applyBorder="1" applyAlignment="1" applyProtection="1">
      <alignment horizontal="center"/>
      <protection locked="0"/>
    </xf>
    <xf numFmtId="47" fontId="19" fillId="0" borderId="28" xfId="0" applyNumberFormat="1" applyFont="1" applyFill="1" applyBorder="1" applyAlignment="1" applyProtection="1">
      <alignment horizontal="center"/>
      <protection locked="0"/>
    </xf>
    <xf numFmtId="47" fontId="19" fillId="0" borderId="44" xfId="0" applyNumberFormat="1" applyFont="1" applyFill="1" applyBorder="1" applyAlignment="1" applyProtection="1">
      <alignment horizontal="center"/>
      <protection locked="0"/>
    </xf>
    <xf numFmtId="0" fontId="19" fillId="0" borderId="16" xfId="1" applyFont="1" applyFill="1" applyBorder="1" applyProtection="1">
      <protection locked="0"/>
    </xf>
    <xf numFmtId="0" fontId="19" fillId="0" borderId="19" xfId="1" applyFont="1" applyFill="1" applyBorder="1" applyAlignment="1" applyProtection="1">
      <alignment horizontal="center" vertical="center"/>
      <protection locked="0"/>
    </xf>
    <xf numFmtId="20" fontId="19" fillId="0" borderId="12" xfId="1" applyNumberFormat="1" applyFont="1" applyBorder="1" applyAlignment="1">
      <alignment horizontal="center" vertical="center"/>
    </xf>
    <xf numFmtId="0" fontId="19" fillId="0" borderId="17" xfId="1" applyFont="1" applyFill="1" applyBorder="1" applyProtection="1">
      <protection locked="0"/>
    </xf>
    <xf numFmtId="0" fontId="19" fillId="0" borderId="20" xfId="1" applyFont="1" applyFill="1" applyBorder="1" applyAlignment="1" applyProtection="1">
      <alignment horizontal="center" vertical="center"/>
      <protection locked="0"/>
    </xf>
    <xf numFmtId="0" fontId="19" fillId="0" borderId="33" xfId="1" applyFont="1" applyFill="1" applyBorder="1" applyAlignment="1">
      <alignment wrapText="1"/>
    </xf>
    <xf numFmtId="0" fontId="19" fillId="0" borderId="33" xfId="1" applyFont="1" applyFill="1" applyBorder="1" applyAlignment="1" applyProtection="1">
      <alignment horizontal="center" vertical="center"/>
      <protection locked="0"/>
    </xf>
    <xf numFmtId="0" fontId="19" fillId="0" borderId="17" xfId="1" applyFont="1" applyFill="1" applyBorder="1"/>
    <xf numFmtId="20" fontId="19" fillId="0" borderId="15" xfId="1" applyNumberFormat="1" applyFont="1" applyFill="1" applyBorder="1" applyAlignment="1">
      <alignment horizontal="center" vertical="center"/>
    </xf>
    <xf numFmtId="0" fontId="19" fillId="0" borderId="33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 wrapText="1"/>
    </xf>
    <xf numFmtId="0" fontId="19" fillId="0" borderId="33" xfId="1" applyFont="1" applyFill="1" applyBorder="1"/>
    <xf numFmtId="49" fontId="19" fillId="0" borderId="7" xfId="1" applyNumberFormat="1" applyFont="1" applyFill="1" applyBorder="1" applyAlignment="1">
      <alignment horizontal="left" wrapText="1"/>
    </xf>
    <xf numFmtId="20" fontId="19" fillId="0" borderId="19" xfId="1" applyNumberFormat="1" applyFont="1" applyFill="1" applyBorder="1" applyAlignment="1" applyProtection="1">
      <alignment horizontal="center" vertical="center"/>
      <protection locked="0"/>
    </xf>
    <xf numFmtId="0" fontId="19" fillId="0" borderId="7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>
      <alignment wrapText="1"/>
    </xf>
    <xf numFmtId="0" fontId="19" fillId="0" borderId="7" xfId="0" applyFont="1" applyFill="1" applyBorder="1"/>
    <xf numFmtId="0" fontId="19" fillId="0" borderId="21" xfId="0" applyFont="1" applyFill="1" applyBorder="1"/>
    <xf numFmtId="0" fontId="19" fillId="0" borderId="21" xfId="1" applyFont="1" applyFill="1" applyBorder="1"/>
    <xf numFmtId="20" fontId="19" fillId="0" borderId="12" xfId="1" applyNumberFormat="1" applyFont="1" applyFill="1" applyBorder="1" applyAlignment="1">
      <alignment horizontal="center" vertical="center"/>
    </xf>
    <xf numFmtId="47" fontId="19" fillId="0" borderId="12" xfId="0" applyNumberFormat="1" applyFont="1" applyFill="1" applyBorder="1"/>
    <xf numFmtId="0" fontId="19" fillId="0" borderId="25" xfId="1" applyFont="1" applyFill="1" applyBorder="1" applyProtection="1">
      <protection locked="0"/>
    </xf>
    <xf numFmtId="0" fontId="19" fillId="0" borderId="26" xfId="1" applyFont="1" applyFill="1" applyBorder="1" applyAlignment="1" applyProtection="1">
      <alignment horizontal="center" vertical="center"/>
      <protection locked="0"/>
    </xf>
    <xf numFmtId="0" fontId="19" fillId="0" borderId="26" xfId="1" applyFont="1" applyFill="1" applyBorder="1"/>
    <xf numFmtId="0" fontId="19" fillId="0" borderId="7" xfId="1" applyFont="1" applyFill="1" applyBorder="1" applyAlignment="1">
      <alignment horizontal="center" vertical="center"/>
    </xf>
    <xf numFmtId="0" fontId="19" fillId="0" borderId="17" xfId="0" applyFont="1" applyFill="1" applyBorder="1"/>
    <xf numFmtId="20" fontId="19" fillId="0" borderId="12" xfId="0" applyNumberFormat="1" applyFont="1" applyFill="1" applyBorder="1" applyAlignment="1">
      <alignment horizontal="center"/>
    </xf>
    <xf numFmtId="20" fontId="19" fillId="0" borderId="27" xfId="1" applyNumberFormat="1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>
      <alignment horizontal="center"/>
    </xf>
    <xf numFmtId="0" fontId="19" fillId="0" borderId="35" xfId="1" applyFont="1" applyFill="1" applyBorder="1" applyAlignment="1">
      <alignment horizontal="center" vertical="center" wrapText="1"/>
    </xf>
    <xf numFmtId="20" fontId="19" fillId="0" borderId="27" xfId="1" applyNumberFormat="1" applyFont="1" applyFill="1" applyBorder="1" applyAlignment="1">
      <alignment horizontal="center" vertical="center"/>
    </xf>
    <xf numFmtId="49" fontId="19" fillId="0" borderId="26" xfId="1" applyNumberFormat="1" applyFont="1" applyFill="1" applyBorder="1" applyAlignment="1">
      <alignment horizontal="left" wrapText="1"/>
    </xf>
    <xf numFmtId="0" fontId="19" fillId="0" borderId="53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 applyProtection="1">
      <alignment horizontal="center" vertical="center"/>
      <protection locked="0"/>
    </xf>
    <xf numFmtId="47" fontId="19" fillId="0" borderId="27" xfId="0" applyNumberFormat="1" applyFont="1" applyFill="1" applyBorder="1" applyAlignment="1" applyProtection="1">
      <alignment horizontal="center"/>
      <protection locked="0"/>
    </xf>
    <xf numFmtId="47" fontId="19" fillId="0" borderId="27" xfId="0" applyNumberFormat="1" applyFont="1" applyFill="1" applyBorder="1"/>
    <xf numFmtId="47" fontId="19" fillId="0" borderId="11" xfId="0" applyNumberFormat="1" applyFont="1" applyFill="1" applyBorder="1" applyAlignment="1" applyProtection="1">
      <alignment horizontal="center"/>
      <protection locked="0"/>
    </xf>
    <xf numFmtId="47" fontId="19" fillId="0" borderId="25" xfId="0" applyNumberFormat="1" applyFont="1" applyFill="1" applyBorder="1" applyAlignment="1" applyProtection="1">
      <alignment horizontal="center"/>
      <protection locked="0"/>
    </xf>
    <xf numFmtId="47" fontId="19" fillId="0" borderId="40" xfId="0" applyNumberFormat="1" applyFont="1" applyFill="1" applyBorder="1" applyAlignment="1" applyProtection="1">
      <alignment horizontal="center"/>
      <protection locked="0"/>
    </xf>
    <xf numFmtId="47" fontId="19" fillId="0" borderId="46" xfId="0" applyNumberFormat="1" applyFont="1" applyFill="1" applyBorder="1" applyAlignment="1" applyProtection="1">
      <alignment horizontal="center"/>
      <protection locked="0"/>
    </xf>
    <xf numFmtId="0" fontId="19" fillId="0" borderId="27" xfId="0" applyFont="1" applyFill="1" applyBorder="1"/>
    <xf numFmtId="0" fontId="19" fillId="0" borderId="23" xfId="1" applyFont="1" applyFill="1" applyBorder="1" applyAlignment="1">
      <alignment horizontal="center" vertical="center"/>
    </xf>
    <xf numFmtId="0" fontId="19" fillId="0" borderId="24" xfId="1" applyFont="1" applyFill="1" applyBorder="1" applyAlignment="1">
      <alignment horizontal="center" vertical="center" wrapText="1"/>
    </xf>
    <xf numFmtId="47" fontId="19" fillId="0" borderId="11" xfId="0" applyNumberFormat="1" applyFont="1" applyFill="1" applyBorder="1" applyAlignment="1">
      <alignment horizontal="right"/>
    </xf>
    <xf numFmtId="0" fontId="19" fillId="0" borderId="2" xfId="0" applyFont="1" applyFill="1" applyBorder="1" applyAlignment="1">
      <alignment horizontal="center" vertical="center"/>
    </xf>
    <xf numFmtId="0" fontId="19" fillId="0" borderId="38" xfId="1" applyFont="1" applyFill="1" applyBorder="1"/>
    <xf numFmtId="0" fontId="19" fillId="0" borderId="3" xfId="1" applyFont="1" applyFill="1" applyBorder="1" applyAlignment="1">
      <alignment horizontal="center" vertical="center"/>
    </xf>
    <xf numFmtId="20" fontId="19" fillId="0" borderId="41" xfId="1" applyNumberFormat="1" applyFont="1" applyFill="1" applyBorder="1" applyAlignment="1" applyProtection="1">
      <alignment horizontal="center" vertical="center"/>
      <protection locked="0"/>
    </xf>
    <xf numFmtId="47" fontId="19" fillId="0" borderId="47" xfId="0" applyNumberFormat="1" applyFont="1" applyFill="1" applyBorder="1" applyAlignment="1" applyProtection="1">
      <alignment horizontal="center"/>
      <protection locked="0"/>
    </xf>
    <xf numFmtId="47" fontId="19" fillId="0" borderId="41" xfId="0" applyNumberFormat="1" applyFont="1" applyFill="1" applyBorder="1"/>
    <xf numFmtId="47" fontId="19" fillId="0" borderId="2" xfId="0" applyNumberFormat="1" applyFont="1" applyFill="1" applyBorder="1" applyAlignment="1" applyProtection="1">
      <alignment horizontal="center"/>
      <protection locked="0"/>
    </xf>
    <xf numFmtId="47" fontId="19" fillId="0" borderId="34" xfId="0" applyNumberFormat="1" applyFont="1" applyFill="1" applyBorder="1" applyAlignment="1" applyProtection="1">
      <alignment horizontal="center"/>
      <protection locked="0"/>
    </xf>
    <xf numFmtId="47" fontId="19" fillId="0" borderId="38" xfId="0" applyNumberFormat="1" applyFont="1" applyFill="1" applyBorder="1" applyAlignment="1" applyProtection="1">
      <alignment horizontal="center"/>
      <protection locked="0"/>
    </xf>
    <xf numFmtId="0" fontId="19" fillId="0" borderId="41" xfId="0" applyFont="1" applyFill="1" applyBorder="1"/>
    <xf numFmtId="47" fontId="19" fillId="0" borderId="41" xfId="0" applyNumberFormat="1" applyFont="1" applyFill="1" applyBorder="1" applyAlignment="1">
      <alignment horizontal="right"/>
    </xf>
    <xf numFmtId="0" fontId="19" fillId="0" borderId="41" xfId="0" applyFont="1" applyFill="1" applyBorder="1" applyAlignment="1">
      <alignment horizontal="right"/>
    </xf>
    <xf numFmtId="0" fontId="20" fillId="0" borderId="59" xfId="1" applyFont="1" applyFill="1" applyBorder="1"/>
    <xf numFmtId="49" fontId="20" fillId="0" borderId="7" xfId="1" applyNumberFormat="1" applyFont="1" applyFill="1" applyBorder="1" applyAlignment="1">
      <alignment horizontal="left" wrapText="1"/>
    </xf>
    <xf numFmtId="20" fontId="20" fillId="0" borderId="13" xfId="1" applyNumberFormat="1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/>
    <xf numFmtId="47" fontId="20" fillId="0" borderId="9" xfId="0" applyNumberFormat="1" applyFont="1" applyFill="1" applyBorder="1"/>
    <xf numFmtId="47" fontId="20" fillId="0" borderId="16" xfId="0" applyNumberFormat="1" applyFont="1" applyFill="1" applyBorder="1"/>
    <xf numFmtId="0" fontId="20" fillId="0" borderId="28" xfId="0" applyFont="1" applyFill="1" applyBorder="1"/>
    <xf numFmtId="0" fontId="20" fillId="0" borderId="15" xfId="0" applyFont="1" applyFill="1" applyBorder="1"/>
    <xf numFmtId="0" fontId="20" fillId="0" borderId="15" xfId="0" applyFont="1" applyFill="1" applyBorder="1" applyAlignment="1">
      <alignment horizontal="right"/>
    </xf>
    <xf numFmtId="0" fontId="20" fillId="0" borderId="17" xfId="1" applyFont="1" applyFill="1" applyBorder="1" applyAlignment="1">
      <alignment horizontal="right" wrapText="1"/>
    </xf>
    <xf numFmtId="47" fontId="20" fillId="0" borderId="12" xfId="0" applyNumberFormat="1" applyFont="1" applyFill="1" applyBorder="1" applyAlignment="1">
      <alignment horizontal="center"/>
    </xf>
    <xf numFmtId="0" fontId="20" fillId="0" borderId="18" xfId="1" applyFont="1" applyFill="1" applyBorder="1" applyAlignment="1">
      <alignment horizontal="right" wrapText="1"/>
    </xf>
    <xf numFmtId="0" fontId="20" fillId="0" borderId="0" xfId="1" applyFont="1" applyFill="1" applyBorder="1" applyProtection="1">
      <protection locked="0"/>
    </xf>
    <xf numFmtId="0" fontId="20" fillId="0" borderId="45" xfId="1" applyFont="1" applyFill="1" applyBorder="1" applyAlignment="1" applyProtection="1">
      <alignment horizontal="center" vertical="center"/>
      <protection locked="0"/>
    </xf>
    <xf numFmtId="20" fontId="20" fillId="0" borderId="15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right" wrapText="1"/>
    </xf>
    <xf numFmtId="47" fontId="20" fillId="0" borderId="15" xfId="0" applyNumberFormat="1" applyFont="1" applyFill="1" applyBorder="1" applyAlignment="1">
      <alignment horizontal="right"/>
    </xf>
    <xf numFmtId="0" fontId="20" fillId="0" borderId="14" xfId="1" applyFont="1" applyFill="1" applyBorder="1"/>
    <xf numFmtId="47" fontId="20" fillId="0" borderId="10" xfId="0" applyNumberFormat="1" applyFont="1" applyFill="1" applyBorder="1" applyAlignment="1" applyProtection="1">
      <alignment horizontal="center"/>
      <protection locked="0"/>
    </xf>
    <xf numFmtId="47" fontId="20" fillId="0" borderId="17" xfId="0" applyNumberFormat="1" applyFont="1" applyFill="1" applyBorder="1" applyAlignment="1" applyProtection="1">
      <alignment horizontal="center"/>
      <protection locked="0"/>
    </xf>
    <xf numFmtId="47" fontId="20" fillId="0" borderId="22" xfId="0" applyNumberFormat="1" applyFont="1" applyFill="1" applyBorder="1" applyAlignment="1" applyProtection="1">
      <alignment horizontal="center"/>
      <protection locked="0"/>
    </xf>
    <xf numFmtId="0" fontId="20" fillId="0" borderId="50" xfId="1" applyFont="1" applyFill="1" applyBorder="1" applyAlignment="1">
      <alignment horizontal="right" wrapText="1"/>
    </xf>
    <xf numFmtId="0" fontId="20" fillId="0" borderId="33" xfId="1" applyFont="1" applyFill="1" applyBorder="1" applyAlignment="1">
      <alignment wrapText="1"/>
    </xf>
    <xf numFmtId="0" fontId="20" fillId="0" borderId="7" xfId="1" applyFont="1" applyFill="1" applyBorder="1"/>
    <xf numFmtId="0" fontId="20" fillId="0" borderId="19" xfId="1" applyFont="1" applyFill="1" applyBorder="1" applyAlignment="1">
      <alignment horizontal="center" vertical="center"/>
    </xf>
    <xf numFmtId="0" fontId="20" fillId="0" borderId="18" xfId="1" applyFont="1" applyFill="1" applyBorder="1" applyAlignment="1" applyProtection="1">
      <alignment horizontal="right"/>
      <protection locked="0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20" fillId="0" borderId="18" xfId="1" applyFont="1" applyFill="1" applyBorder="1"/>
    <xf numFmtId="0" fontId="20" fillId="0" borderId="20" xfId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47" fontId="20" fillId="0" borderId="12" xfId="0" applyNumberFormat="1" applyFont="1" applyFill="1" applyBorder="1"/>
    <xf numFmtId="0" fontId="20" fillId="0" borderId="7" xfId="0" applyFont="1" applyFill="1" applyBorder="1"/>
    <xf numFmtId="0" fontId="20" fillId="0" borderId="16" xfId="0" applyFont="1" applyFill="1" applyBorder="1"/>
    <xf numFmtId="0" fontId="20" fillId="0" borderId="19" xfId="0" applyFont="1" applyFill="1" applyBorder="1" applyAlignment="1">
      <alignment horizontal="center"/>
    </xf>
    <xf numFmtId="0" fontId="20" fillId="0" borderId="0" xfId="1" applyFont="1" applyFill="1" applyBorder="1" applyAlignment="1">
      <alignment wrapText="1"/>
    </xf>
    <xf numFmtId="0" fontId="20" fillId="0" borderId="16" xfId="1" applyFont="1" applyFill="1" applyBorder="1"/>
    <xf numFmtId="49" fontId="20" fillId="0" borderId="33" xfId="1" applyNumberFormat="1" applyFont="1" applyFill="1" applyBorder="1" applyAlignment="1">
      <alignment horizontal="left" wrapText="1"/>
    </xf>
    <xf numFmtId="47" fontId="20" fillId="0" borderId="22" xfId="0" applyNumberFormat="1" applyFont="1" applyFill="1" applyBorder="1"/>
    <xf numFmtId="47" fontId="20" fillId="0" borderId="7" xfId="0" applyNumberFormat="1" applyFont="1" applyFill="1" applyBorder="1" applyAlignment="1" applyProtection="1">
      <alignment horizontal="center"/>
      <protection locked="0"/>
    </xf>
    <xf numFmtId="47" fontId="20" fillId="0" borderId="20" xfId="0" applyNumberFormat="1" applyFont="1" applyFill="1" applyBorder="1" applyAlignment="1" applyProtection="1">
      <alignment horizontal="center"/>
      <protection locked="0"/>
    </xf>
    <xf numFmtId="0" fontId="20" fillId="0" borderId="22" xfId="0" applyFont="1" applyFill="1" applyBorder="1"/>
    <xf numFmtId="0" fontId="20" fillId="0" borderId="12" xfId="0" applyFont="1" applyFill="1" applyBorder="1" applyAlignment="1">
      <alignment horizontal="right"/>
    </xf>
    <xf numFmtId="0" fontId="20" fillId="0" borderId="35" xfId="1" applyFont="1" applyFill="1" applyBorder="1" applyAlignment="1" applyProtection="1">
      <alignment horizontal="right"/>
      <protection locked="0"/>
    </xf>
    <xf numFmtId="20" fontId="20" fillId="0" borderId="27" xfId="1" applyNumberFormat="1" applyFont="1" applyFill="1" applyBorder="1" applyAlignment="1" applyProtection="1">
      <alignment horizontal="center" vertical="center"/>
      <protection locked="0"/>
    </xf>
    <xf numFmtId="47" fontId="20" fillId="0" borderId="27" xfId="0" applyNumberFormat="1" applyFont="1" applyFill="1" applyBorder="1" applyAlignment="1">
      <alignment horizontal="center"/>
    </xf>
    <xf numFmtId="47" fontId="20" fillId="0" borderId="27" xfId="0" applyNumberFormat="1" applyFont="1" applyFill="1" applyBorder="1"/>
    <xf numFmtId="47" fontId="20" fillId="0" borderId="11" xfId="0" applyNumberFormat="1" applyFont="1" applyFill="1" applyBorder="1" applyAlignment="1" applyProtection="1">
      <alignment horizontal="center"/>
      <protection locked="0"/>
    </xf>
    <xf numFmtId="47" fontId="20" fillId="0" borderId="53" xfId="0" applyNumberFormat="1" applyFont="1" applyFill="1" applyBorder="1" applyAlignment="1" applyProtection="1">
      <alignment horizontal="center"/>
      <protection locked="0"/>
    </xf>
    <xf numFmtId="47" fontId="20" fillId="0" borderId="40" xfId="0" applyNumberFormat="1" applyFont="1" applyFill="1" applyBorder="1" applyAlignment="1" applyProtection="1">
      <alignment horizontal="center"/>
      <protection locked="0"/>
    </xf>
    <xf numFmtId="0" fontId="20" fillId="0" borderId="40" xfId="0" applyFont="1" applyFill="1" applyBorder="1"/>
    <xf numFmtId="0" fontId="20" fillId="0" borderId="1" xfId="1" applyFont="1" applyFill="1" applyBorder="1" applyAlignment="1">
      <alignment horizontal="right" wrapText="1"/>
    </xf>
    <xf numFmtId="0" fontId="20" fillId="0" borderId="38" xfId="1" applyFont="1" applyFill="1" applyBorder="1"/>
    <xf numFmtId="0" fontId="20" fillId="0" borderId="2" xfId="1" applyFont="1" applyFill="1" applyBorder="1"/>
    <xf numFmtId="47" fontId="20" fillId="0" borderId="41" xfId="0" applyNumberFormat="1" applyFont="1" applyFill="1" applyBorder="1" applyAlignment="1">
      <alignment horizontal="center"/>
    </xf>
    <xf numFmtId="47" fontId="20" fillId="0" borderId="41" xfId="0" applyNumberFormat="1" applyFont="1" applyFill="1" applyBorder="1"/>
    <xf numFmtId="47" fontId="20" fillId="0" borderId="3" xfId="0" applyNumberFormat="1" applyFont="1" applyFill="1" applyBorder="1" applyAlignment="1" applyProtection="1">
      <alignment horizontal="center"/>
      <protection locked="0"/>
    </xf>
    <xf numFmtId="0" fontId="20" fillId="0" borderId="47" xfId="0" applyFont="1" applyFill="1" applyBorder="1"/>
    <xf numFmtId="0" fontId="20" fillId="0" borderId="41" xfId="0" applyFont="1" applyFill="1" applyBorder="1" applyAlignment="1">
      <alignment horizontal="right"/>
    </xf>
    <xf numFmtId="47" fontId="20" fillId="0" borderId="15" xfId="0" applyNumberFormat="1" applyFont="1" applyFill="1" applyBorder="1" applyAlignment="1" applyProtection="1">
      <alignment horizontal="center"/>
      <protection locked="0"/>
    </xf>
    <xf numFmtId="47" fontId="20" fillId="0" borderId="30" xfId="0" applyNumberFormat="1" applyFont="1" applyFill="1" applyBorder="1" applyAlignment="1" applyProtection="1">
      <alignment horizontal="center"/>
      <protection locked="0"/>
    </xf>
    <xf numFmtId="47" fontId="20" fillId="0" borderId="45" xfId="0" applyNumberFormat="1" applyFont="1" applyFill="1" applyBorder="1" applyAlignment="1">
      <alignment horizontal="right"/>
    </xf>
    <xf numFmtId="0" fontId="20" fillId="0" borderId="20" xfId="0" applyFont="1" applyFill="1" applyBorder="1" applyAlignment="1">
      <alignment horizontal="center"/>
    </xf>
    <xf numFmtId="0" fontId="20" fillId="0" borderId="17" xfId="1" applyFont="1" applyFill="1" applyBorder="1" applyAlignment="1">
      <alignment horizontal="center" vertical="center"/>
    </xf>
    <xf numFmtId="47" fontId="20" fillId="0" borderId="17" xfId="0" applyNumberFormat="1" applyFont="1" applyFill="1" applyBorder="1"/>
    <xf numFmtId="0" fontId="20" fillId="0" borderId="17" xfId="1" applyFont="1" applyFill="1" applyBorder="1"/>
    <xf numFmtId="0" fontId="20" fillId="0" borderId="35" xfId="1" applyFont="1" applyFill="1" applyBorder="1" applyAlignment="1">
      <alignment horizontal="right" wrapText="1"/>
    </xf>
    <xf numFmtId="47" fontId="20" fillId="0" borderId="22" xfId="0" applyNumberFormat="1" applyFont="1" applyFill="1" applyBorder="1" applyAlignment="1">
      <alignment horizontal="right"/>
    </xf>
    <xf numFmtId="47" fontId="20" fillId="0" borderId="32" xfId="0" applyNumberFormat="1" applyFont="1" applyFill="1" applyBorder="1" applyAlignment="1" applyProtection="1">
      <alignment horizontal="center"/>
      <protection locked="0"/>
    </xf>
    <xf numFmtId="47" fontId="20" fillId="0" borderId="25" xfId="0" applyNumberFormat="1" applyFont="1" applyFill="1" applyBorder="1" applyAlignment="1" applyProtection="1">
      <alignment horizontal="center"/>
      <protection locked="0"/>
    </xf>
    <xf numFmtId="0" fontId="20" fillId="0" borderId="3" xfId="1" applyFont="1" applyFill="1" applyBorder="1" applyAlignment="1">
      <alignment horizontal="center" vertical="center"/>
    </xf>
    <xf numFmtId="47" fontId="20" fillId="0" borderId="41" xfId="0" applyNumberFormat="1" applyFont="1" applyFill="1" applyBorder="1" applyAlignment="1" applyProtection="1">
      <alignment horizontal="center"/>
      <protection locked="0"/>
    </xf>
    <xf numFmtId="47" fontId="20" fillId="0" borderId="47" xfId="0" applyNumberFormat="1" applyFont="1" applyFill="1" applyBorder="1" applyAlignment="1">
      <alignment horizontal="right"/>
    </xf>
    <xf numFmtId="0" fontId="20" fillId="0" borderId="47" xfId="1" applyFont="1" applyFill="1" applyBorder="1"/>
    <xf numFmtId="0" fontId="20" fillId="0" borderId="17" xfId="0" applyFont="1" applyFill="1" applyBorder="1"/>
    <xf numFmtId="0" fontId="20" fillId="0" borderId="19" xfId="1" applyFont="1" applyFill="1" applyBorder="1" applyAlignment="1">
      <alignment horizontal="center"/>
    </xf>
    <xf numFmtId="20" fontId="20" fillId="0" borderId="15" xfId="0" applyNumberFormat="1" applyFont="1" applyFill="1" applyBorder="1" applyAlignment="1">
      <alignment horizontal="center" vertical="center"/>
    </xf>
    <xf numFmtId="20" fontId="20" fillId="0" borderId="45" xfId="1" applyNumberFormat="1" applyFont="1" applyFill="1" applyBorder="1" applyAlignment="1" applyProtection="1">
      <alignment horizontal="center" vertical="center"/>
      <protection locked="0"/>
    </xf>
    <xf numFmtId="20" fontId="20" fillId="0" borderId="20" xfId="1" applyNumberFormat="1" applyFont="1" applyFill="1" applyBorder="1" applyAlignment="1" applyProtection="1">
      <alignment horizontal="center" vertical="center"/>
      <protection locked="0"/>
    </xf>
    <xf numFmtId="47" fontId="20" fillId="0" borderId="10" xfId="0" applyNumberFormat="1" applyFont="1" applyFill="1" applyBorder="1"/>
    <xf numFmtId="47" fontId="20" fillId="0" borderId="15" xfId="0" applyNumberFormat="1" applyFont="1" applyFill="1" applyBorder="1" applyAlignment="1">
      <alignment horizontal="center"/>
    </xf>
    <xf numFmtId="0" fontId="19" fillId="0" borderId="18" xfId="1" applyFont="1" applyFill="1" applyBorder="1" applyAlignment="1">
      <alignment vertical="center" wrapText="1"/>
    </xf>
    <xf numFmtId="0" fontId="3" fillId="0" borderId="7" xfId="1" applyFont="1" applyFill="1" applyBorder="1" applyAlignment="1" applyProtection="1">
      <alignment horizontal="center" vertical="center"/>
      <protection locked="0"/>
    </xf>
    <xf numFmtId="47" fontId="11" fillId="0" borderId="45" xfId="0" applyNumberFormat="1" applyFont="1" applyFill="1" applyBorder="1" applyAlignment="1" applyProtection="1">
      <alignment horizontal="center"/>
      <protection locked="0"/>
    </xf>
    <xf numFmtId="47" fontId="11" fillId="0" borderId="18" xfId="0" applyNumberFormat="1" applyFont="1" applyFill="1" applyBorder="1"/>
    <xf numFmtId="47" fontId="11" fillId="0" borderId="22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/>
    <xf numFmtId="47" fontId="11" fillId="0" borderId="45" xfId="0" applyNumberFormat="1" applyFont="1" applyFill="1" applyBorder="1" applyAlignment="1">
      <alignment horizontal="right"/>
    </xf>
    <xf numFmtId="47" fontId="20" fillId="0" borderId="18" xfId="0" applyNumberFormat="1" applyFont="1" applyFill="1" applyBorder="1"/>
    <xf numFmtId="20" fontId="20" fillId="0" borderId="12" xfId="0" applyNumberFormat="1" applyFont="1" applyFill="1" applyBorder="1" applyAlignment="1">
      <alignment horizontal="center"/>
    </xf>
    <xf numFmtId="47" fontId="3" fillId="0" borderId="45" xfId="0" applyNumberFormat="1" applyFont="1" applyFill="1" applyBorder="1" applyAlignment="1" applyProtection="1">
      <alignment horizontal="center"/>
      <protection locked="0"/>
    </xf>
    <xf numFmtId="20" fontId="3" fillId="0" borderId="12" xfId="1" applyNumberFormat="1" applyFill="1" applyBorder="1" applyAlignment="1">
      <alignment horizontal="center" vertical="center"/>
    </xf>
    <xf numFmtId="0" fontId="6" fillId="0" borderId="22" xfId="1" applyFont="1" applyFill="1" applyBorder="1" applyAlignment="1" applyProtection="1">
      <alignment horizontal="center"/>
      <protection locked="0"/>
    </xf>
    <xf numFmtId="20" fontId="3" fillId="0" borderId="12" xfId="1" applyNumberFormat="1" applyFont="1" applyFill="1" applyBorder="1" applyAlignment="1" applyProtection="1">
      <alignment horizontal="center" vertical="center"/>
      <protection locked="0"/>
    </xf>
    <xf numFmtId="20" fontId="3" fillId="0" borderId="12" xfId="0" applyNumberFormat="1" applyFont="1" applyFill="1" applyBorder="1" applyAlignment="1">
      <alignment horizontal="center"/>
    </xf>
    <xf numFmtId="0" fontId="3" fillId="0" borderId="45" xfId="0" applyFont="1" applyFill="1" applyBorder="1"/>
    <xf numFmtId="0" fontId="3" fillId="0" borderId="20" xfId="1" applyFont="1" applyFill="1" applyBorder="1" applyAlignment="1" applyProtection="1">
      <alignment horizontal="center"/>
      <protection locked="0"/>
    </xf>
    <xf numFmtId="0" fontId="3" fillId="0" borderId="10" xfId="0" applyFont="1" applyFill="1" applyBorder="1"/>
    <xf numFmtId="47" fontId="3" fillId="0" borderId="22" xfId="0" applyNumberFormat="1" applyFont="1" applyFill="1" applyBorder="1"/>
    <xf numFmtId="0" fontId="7" fillId="0" borderId="43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47" xfId="1" applyFont="1" applyFill="1" applyBorder="1" applyAlignment="1">
      <alignment wrapText="1"/>
    </xf>
    <xf numFmtId="0" fontId="7" fillId="0" borderId="14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 wrapText="1"/>
    </xf>
    <xf numFmtId="0" fontId="20" fillId="0" borderId="19" xfId="1" applyFont="1" applyFill="1" applyBorder="1" applyAlignment="1">
      <alignment wrapText="1"/>
    </xf>
    <xf numFmtId="0" fontId="19" fillId="0" borderId="30" xfId="1" applyFont="1" applyFill="1" applyBorder="1" applyProtection="1">
      <protection locked="0"/>
    </xf>
    <xf numFmtId="0" fontId="19" fillId="0" borderId="21" xfId="1" applyFont="1" applyFill="1" applyBorder="1" applyProtection="1">
      <protection locked="0"/>
    </xf>
    <xf numFmtId="0" fontId="19" fillId="0" borderId="25" xfId="1" applyFont="1" applyFill="1" applyBorder="1"/>
    <xf numFmtId="0" fontId="19" fillId="0" borderId="2" xfId="1" applyFont="1" applyFill="1" applyBorder="1"/>
    <xf numFmtId="0" fontId="3" fillId="0" borderId="17" xfId="1" applyFont="1" applyFill="1" applyBorder="1"/>
    <xf numFmtId="0" fontId="6" fillId="0" borderId="2" xfId="1" applyFont="1" applyFill="1" applyBorder="1" applyProtection="1">
      <protection locked="0"/>
    </xf>
    <xf numFmtId="0" fontId="7" fillId="0" borderId="30" xfId="1" applyFont="1" applyFill="1" applyBorder="1" applyProtection="1">
      <protection locked="0"/>
    </xf>
    <xf numFmtId="0" fontId="19" fillId="0" borderId="18" xfId="1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wrapText="1"/>
    </xf>
    <xf numFmtId="0" fontId="19" fillId="0" borderId="7" xfId="1" applyFont="1" applyFill="1" applyBorder="1" applyProtection="1">
      <protection locked="0"/>
    </xf>
    <xf numFmtId="0" fontId="19" fillId="0" borderId="33" xfId="0" applyFont="1" applyFill="1" applyBorder="1"/>
    <xf numFmtId="0" fontId="19" fillId="0" borderId="16" xfId="0" applyFont="1" applyFill="1" applyBorder="1"/>
    <xf numFmtId="0" fontId="22" fillId="0" borderId="17" xfId="1" applyFont="1" applyFill="1" applyBorder="1"/>
    <xf numFmtId="0" fontId="19" fillId="0" borderId="26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20" fontId="19" fillId="0" borderId="27" xfId="1" applyNumberFormat="1" applyFont="1" applyBorder="1" applyAlignment="1">
      <alignment horizontal="center" vertical="center"/>
    </xf>
    <xf numFmtId="20" fontId="19" fillId="0" borderId="15" xfId="0" applyNumberFormat="1" applyFont="1" applyFill="1" applyBorder="1" applyAlignment="1">
      <alignment horizontal="center"/>
    </xf>
    <xf numFmtId="20" fontId="19" fillId="0" borderId="45" xfId="1" applyNumberFormat="1" applyFont="1" applyFill="1" applyBorder="1" applyAlignment="1" applyProtection="1">
      <alignment horizontal="center" vertical="center"/>
      <protection locked="0"/>
    </xf>
    <xf numFmtId="20" fontId="19" fillId="0" borderId="27" xfId="0" applyNumberFormat="1" applyFont="1" applyFill="1" applyBorder="1" applyAlignment="1">
      <alignment horizontal="center"/>
    </xf>
    <xf numFmtId="49" fontId="20" fillId="0" borderId="26" xfId="1" applyNumberFormat="1" applyFont="1" applyFill="1" applyBorder="1" applyAlignment="1">
      <alignment horizontal="left" wrapText="1"/>
    </xf>
    <xf numFmtId="0" fontId="20" fillId="0" borderId="25" xfId="1" applyFont="1" applyFill="1" applyBorder="1" applyProtection="1">
      <protection locked="0"/>
    </xf>
    <xf numFmtId="0" fontId="20" fillId="0" borderId="53" xfId="1" applyFont="1" applyFill="1" applyBorder="1" applyAlignment="1" applyProtection="1">
      <alignment horizontal="center" vertical="center"/>
      <protection locked="0"/>
    </xf>
    <xf numFmtId="0" fontId="20" fillId="0" borderId="7" xfId="1" applyFont="1" applyFill="1" applyBorder="1" applyAlignment="1">
      <alignment horizontal="center" vertical="center"/>
    </xf>
    <xf numFmtId="47" fontId="20" fillId="0" borderId="9" xfId="0" applyNumberFormat="1" applyFont="1" applyFill="1" applyBorder="1" applyAlignment="1">
      <alignment horizontal="center"/>
    </xf>
    <xf numFmtId="47" fontId="20" fillId="0" borderId="16" xfId="0" applyNumberFormat="1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43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/>
    <xf numFmtId="0" fontId="9" fillId="0" borderId="5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/>
    </xf>
    <xf numFmtId="0" fontId="9" fillId="0" borderId="6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/>
    <xf numFmtId="0" fontId="9" fillId="0" borderId="5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/>
    </xf>
    <xf numFmtId="164" fontId="11" fillId="0" borderId="52" xfId="0" applyNumberFormat="1" applyFont="1" applyBorder="1" applyAlignment="1">
      <alignment horizontal="center" vertical="center" wrapText="1"/>
    </xf>
    <xf numFmtId="164" fontId="9" fillId="0" borderId="56" xfId="0" applyNumberFormat="1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/>
    <xf numFmtId="0" fontId="10" fillId="0" borderId="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64" fontId="3" fillId="0" borderId="52" xfId="0" applyNumberFormat="1" applyFont="1" applyBorder="1" applyAlignment="1">
      <alignment horizontal="center" vertical="center" wrapText="1"/>
    </xf>
    <xf numFmtId="164" fontId="0" fillId="0" borderId="56" xfId="0" applyNumberForma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/>
    <xf numFmtId="0" fontId="0" fillId="0" borderId="59" xfId="0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/>
    <xf numFmtId="0" fontId="2" fillId="0" borderId="63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9" fillId="0" borderId="5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/>
    </xf>
    <xf numFmtId="0" fontId="0" fillId="0" borderId="37" xfId="0" applyBorder="1" applyAlignment="1"/>
    <xf numFmtId="164" fontId="3" fillId="0" borderId="57" xfId="0" applyNumberFormat="1" applyFont="1" applyBorder="1" applyAlignment="1">
      <alignment horizontal="center" vertical="center" wrapText="1"/>
    </xf>
    <xf numFmtId="164" fontId="0" fillId="0" borderId="58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6" xfId="0" applyBorder="1" applyAlignment="1"/>
    <xf numFmtId="0" fontId="1" fillId="0" borderId="6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7" xfId="0" applyFont="1" applyBorder="1" applyAlignment="1"/>
    <xf numFmtId="0" fontId="5" fillId="0" borderId="6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/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/>
    </xf>
    <xf numFmtId="0" fontId="14" fillId="0" borderId="48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/>
    </xf>
    <xf numFmtId="164" fontId="16" fillId="0" borderId="52" xfId="0" applyNumberFormat="1" applyFont="1" applyBorder="1" applyAlignment="1">
      <alignment horizontal="center" vertical="center" wrapText="1"/>
    </xf>
    <xf numFmtId="164" fontId="14" fillId="0" borderId="56" xfId="0" applyNumberFormat="1" applyFont="1" applyBorder="1" applyAlignment="1">
      <alignment horizontal="center" vertical="center" wrapText="1"/>
    </xf>
    <xf numFmtId="0" fontId="14" fillId="0" borderId="56" xfId="0" applyFont="1" applyBorder="1" applyAlignment="1"/>
    <xf numFmtId="0" fontId="15" fillId="0" borderId="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/>
    <xf numFmtId="0" fontId="14" fillId="0" borderId="6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42" xfId="0" applyFont="1" applyBorder="1" applyAlignment="1"/>
    <xf numFmtId="0" fontId="14" fillId="0" borderId="5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wrapText="1"/>
    </xf>
    <xf numFmtId="0" fontId="14" fillId="0" borderId="37" xfId="0" applyFont="1" applyBorder="1" applyAlignme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D29" sqref="D29"/>
    </sheetView>
  </sheetViews>
  <sheetFormatPr defaultColWidth="8.85546875" defaultRowHeight="12.75" x14ac:dyDescent="0.2"/>
  <cols>
    <col min="1" max="1" width="5.42578125" style="93" hidden="1" customWidth="1"/>
    <col min="2" max="2" width="5.42578125" style="94" customWidth="1"/>
    <col min="3" max="3" width="24.42578125" style="93" customWidth="1"/>
    <col min="4" max="4" width="15.7109375" style="93" customWidth="1"/>
    <col min="5" max="6" width="7.28515625" style="99" customWidth="1"/>
    <col min="7" max="7" width="12.140625" style="93" customWidth="1"/>
    <col min="8" max="8" width="10.7109375" style="93" customWidth="1"/>
    <col min="9" max="10" width="7.28515625" style="93" customWidth="1"/>
    <col min="11" max="11" width="7.28515625" style="93" hidden="1" customWidth="1"/>
    <col min="12" max="12" width="7.28515625" style="93" customWidth="1"/>
    <col min="13" max="13" width="7.5703125" style="93" customWidth="1"/>
    <col min="14" max="14" width="7.28515625" style="93" hidden="1" customWidth="1"/>
    <col min="15" max="15" width="25.7109375" style="93" bestFit="1" customWidth="1"/>
    <col min="16" max="16" width="12.140625" style="100" customWidth="1"/>
    <col min="17" max="17" width="6.28515625" style="93" customWidth="1"/>
    <col min="18" max="18" width="8.85546875" style="93"/>
    <col min="19" max="19" width="25.7109375" style="93" hidden="1" customWidth="1"/>
    <col min="20" max="20" width="12.7109375" style="93" hidden="1" customWidth="1"/>
    <col min="21" max="16384" width="8.85546875" style="93"/>
  </cols>
  <sheetData>
    <row r="1" spans="1:31" x14ac:dyDescent="0.2">
      <c r="D1" s="95">
        <v>43372</v>
      </c>
      <c r="E1" s="96"/>
      <c r="F1" s="96"/>
      <c r="G1" s="97"/>
      <c r="P1" s="98"/>
    </row>
    <row r="2" spans="1:31" ht="13.5" thickBot="1" x14ac:dyDescent="0.25">
      <c r="R2" s="101"/>
    </row>
    <row r="3" spans="1:31" s="99" customFormat="1" ht="25.5" customHeight="1" thickBot="1" x14ac:dyDescent="0.25">
      <c r="A3" s="102"/>
      <c r="B3" s="102"/>
      <c r="C3" s="103" t="s">
        <v>5</v>
      </c>
      <c r="D3" s="559" t="s">
        <v>46</v>
      </c>
      <c r="E3" s="559"/>
      <c r="F3" s="560"/>
      <c r="G3" s="561" t="s">
        <v>47</v>
      </c>
      <c r="H3" s="562"/>
      <c r="I3" s="562"/>
      <c r="J3" s="562"/>
      <c r="K3" s="562"/>
      <c r="L3" s="562"/>
      <c r="M3" s="562"/>
      <c r="N3" s="562"/>
      <c r="O3" s="562"/>
      <c r="P3" s="562"/>
      <c r="Q3" s="563"/>
      <c r="R3" s="104"/>
      <c r="S3" s="104"/>
      <c r="T3" s="104"/>
      <c r="U3" s="104"/>
      <c r="V3" s="104"/>
      <c r="W3" s="104"/>
      <c r="X3" s="104"/>
      <c r="Y3" s="104"/>
      <c r="AE3" s="101"/>
    </row>
    <row r="4" spans="1:31" ht="13.5" thickBot="1" x14ac:dyDescent="0.25">
      <c r="A4" s="105"/>
      <c r="B4" s="106"/>
      <c r="H4" s="107"/>
      <c r="I4" s="107"/>
      <c r="J4" s="107"/>
      <c r="K4" s="107"/>
      <c r="L4" s="107"/>
      <c r="M4" s="107"/>
      <c r="N4" s="107"/>
      <c r="O4" s="107"/>
    </row>
    <row r="5" spans="1:31" s="108" customFormat="1" ht="15" customHeight="1" x14ac:dyDescent="0.2">
      <c r="A5" s="545" t="s">
        <v>4</v>
      </c>
      <c r="B5" s="547" t="s">
        <v>4</v>
      </c>
      <c r="C5" s="549" t="s">
        <v>0</v>
      </c>
      <c r="D5" s="551" t="s">
        <v>1</v>
      </c>
      <c r="E5" s="549" t="s">
        <v>2</v>
      </c>
      <c r="F5" s="553" t="s">
        <v>39</v>
      </c>
      <c r="G5" s="553" t="s">
        <v>40</v>
      </c>
      <c r="H5" s="553" t="s">
        <v>36</v>
      </c>
      <c r="I5" s="566" t="s">
        <v>18</v>
      </c>
      <c r="J5" s="567"/>
      <c r="K5" s="568"/>
      <c r="L5" s="566" t="s">
        <v>19</v>
      </c>
      <c r="M5" s="567"/>
      <c r="N5" s="568"/>
      <c r="O5" s="553" t="s">
        <v>17</v>
      </c>
      <c r="P5" s="555" t="s">
        <v>184</v>
      </c>
      <c r="Q5" s="557" t="s">
        <v>3</v>
      </c>
    </row>
    <row r="6" spans="1:31" s="107" customFormat="1" ht="15" customHeight="1" thickBot="1" x14ac:dyDescent="0.25">
      <c r="A6" s="546"/>
      <c r="B6" s="548"/>
      <c r="C6" s="550"/>
      <c r="D6" s="552"/>
      <c r="E6" s="565"/>
      <c r="F6" s="564"/>
      <c r="G6" s="554"/>
      <c r="H6" s="564"/>
      <c r="I6" s="109" t="s">
        <v>6</v>
      </c>
      <c r="J6" s="110" t="s">
        <v>7</v>
      </c>
      <c r="K6" s="111" t="s">
        <v>20</v>
      </c>
      <c r="L6" s="109" t="s">
        <v>6</v>
      </c>
      <c r="M6" s="110" t="s">
        <v>7</v>
      </c>
      <c r="N6" s="111" t="s">
        <v>20</v>
      </c>
      <c r="O6" s="554"/>
      <c r="P6" s="556"/>
      <c r="Q6" s="558"/>
      <c r="S6" s="93" t="s">
        <v>11</v>
      </c>
    </row>
    <row r="7" spans="1:31" s="113" customFormat="1" x14ac:dyDescent="0.2">
      <c r="A7" s="112"/>
      <c r="B7" s="543">
        <v>805</v>
      </c>
      <c r="C7" s="227" t="s">
        <v>164</v>
      </c>
      <c r="D7" s="520" t="s">
        <v>25</v>
      </c>
      <c r="E7" s="224" t="s">
        <v>79</v>
      </c>
      <c r="F7" s="225">
        <v>0.42638888888888887</v>
      </c>
      <c r="G7" s="141"/>
      <c r="H7" s="142"/>
      <c r="I7" s="42">
        <v>1.3356481481481481E-3</v>
      </c>
      <c r="J7" s="43">
        <v>1.3425925925925925E-3</v>
      </c>
      <c r="K7" s="143"/>
      <c r="L7" s="42">
        <v>2.480324074074074E-3</v>
      </c>
      <c r="M7" s="43">
        <v>2.2789351851851855E-3</v>
      </c>
      <c r="N7" s="141"/>
      <c r="O7" s="117"/>
      <c r="P7" s="144">
        <f t="shared" ref="P7:P13" si="0">IF(OR(H7&gt;TIME(0,30,0),O7&lt;&gt;""),"XXXXX",SUM(G7:N7))</f>
        <v>7.4374999999999997E-3</v>
      </c>
      <c r="Q7" s="145">
        <f t="shared" ref="Q7:Q13" si="1">IF(OR(H7&gt;TIME(0,30,0),O7&lt;&gt;""),"D",RANK(P7,$P$7:$P$32,40))</f>
        <v>1</v>
      </c>
    </row>
    <row r="8" spans="1:31" s="113" customFormat="1" x14ac:dyDescent="0.2">
      <c r="A8" s="112">
        <v>121</v>
      </c>
      <c r="B8" s="262">
        <v>803</v>
      </c>
      <c r="C8" s="227" t="s">
        <v>185</v>
      </c>
      <c r="D8" s="50" t="s">
        <v>25</v>
      </c>
      <c r="E8" s="491" t="s">
        <v>79</v>
      </c>
      <c r="F8" s="226">
        <v>0.42569444444444443</v>
      </c>
      <c r="G8" s="492"/>
      <c r="H8" s="493"/>
      <c r="I8" s="135">
        <v>1.4108796296296298E-3</v>
      </c>
      <c r="J8" s="132">
        <v>1.4085648148148147E-3</v>
      </c>
      <c r="K8" s="494"/>
      <c r="L8" s="135">
        <v>2.3842592592592591E-3</v>
      </c>
      <c r="M8" s="132">
        <v>2.480324074074074E-3</v>
      </c>
      <c r="N8" s="492"/>
      <c r="O8" s="117"/>
      <c r="P8" s="144">
        <f t="shared" si="0"/>
        <v>7.6840277777777775E-3</v>
      </c>
      <c r="Q8" s="145">
        <f t="shared" si="1"/>
        <v>2</v>
      </c>
    </row>
    <row r="9" spans="1:31" s="113" customFormat="1" x14ac:dyDescent="0.2">
      <c r="A9" s="115"/>
      <c r="B9" s="262">
        <v>811</v>
      </c>
      <c r="C9" s="24" t="s">
        <v>140</v>
      </c>
      <c r="D9" s="223" t="s">
        <v>25</v>
      </c>
      <c r="E9" s="90" t="s">
        <v>141</v>
      </c>
      <c r="F9" s="226">
        <v>0.42777777777777781</v>
      </c>
      <c r="G9" s="492"/>
      <c r="H9" s="493"/>
      <c r="I9" s="135">
        <v>1.3784722222222221E-3</v>
      </c>
      <c r="J9" s="132">
        <v>1.3680555555555557E-3</v>
      </c>
      <c r="K9" s="494"/>
      <c r="L9" s="135">
        <v>2.4861111111111112E-3</v>
      </c>
      <c r="M9" s="132">
        <v>2.5474537037037037E-3</v>
      </c>
      <c r="N9" s="492"/>
      <c r="O9" s="34"/>
      <c r="P9" s="144">
        <f t="shared" si="0"/>
        <v>7.7800925925925928E-3</v>
      </c>
      <c r="Q9" s="145">
        <f t="shared" si="1"/>
        <v>3</v>
      </c>
    </row>
    <row r="10" spans="1:31" s="113" customFormat="1" x14ac:dyDescent="0.2">
      <c r="A10" s="115"/>
      <c r="B10" s="262">
        <v>809</v>
      </c>
      <c r="C10" s="24" t="s">
        <v>188</v>
      </c>
      <c r="D10" s="495" t="s">
        <v>25</v>
      </c>
      <c r="E10" s="260" t="s">
        <v>189</v>
      </c>
      <c r="F10" s="226">
        <v>0.42777777777777781</v>
      </c>
      <c r="G10" s="492"/>
      <c r="H10" s="493">
        <v>2.0833333333333333E-3</v>
      </c>
      <c r="I10" s="135">
        <v>1.5648148148148149E-3</v>
      </c>
      <c r="J10" s="132">
        <v>1.423611111111111E-3</v>
      </c>
      <c r="K10" s="494"/>
      <c r="L10" s="135">
        <v>2.4432870370370372E-3</v>
      </c>
      <c r="M10" s="132">
        <v>2.3888888888888887E-3</v>
      </c>
      <c r="N10" s="492"/>
      <c r="O10" s="34"/>
      <c r="P10" s="144">
        <f t="shared" si="0"/>
        <v>9.9039351851851858E-3</v>
      </c>
      <c r="Q10" s="145">
        <f t="shared" si="1"/>
        <v>4</v>
      </c>
    </row>
    <row r="11" spans="1:31" s="113" customFormat="1" x14ac:dyDescent="0.2">
      <c r="A11" s="115"/>
      <c r="B11" s="262">
        <v>802</v>
      </c>
      <c r="C11" s="227" t="s">
        <v>85</v>
      </c>
      <c r="D11" s="223" t="s">
        <v>86</v>
      </c>
      <c r="E11" s="224" t="s">
        <v>87</v>
      </c>
      <c r="F11" s="226">
        <v>0.42569444444444443</v>
      </c>
      <c r="G11" s="492"/>
      <c r="H11" s="493">
        <v>2.0833333333333333E-3</v>
      </c>
      <c r="I11" s="135">
        <v>1.5532407407407407E-3</v>
      </c>
      <c r="J11" s="132">
        <v>1.6180555555555557E-3</v>
      </c>
      <c r="K11" s="494"/>
      <c r="L11" s="135">
        <v>2.7233796296296298E-3</v>
      </c>
      <c r="M11" s="132">
        <v>2.8148148148148151E-3</v>
      </c>
      <c r="N11" s="492"/>
      <c r="O11" s="117"/>
      <c r="P11" s="144">
        <f t="shared" si="0"/>
        <v>1.0792824074074074E-2</v>
      </c>
      <c r="Q11" s="145">
        <f t="shared" si="1"/>
        <v>5</v>
      </c>
    </row>
    <row r="12" spans="1:31" s="113" customFormat="1" x14ac:dyDescent="0.2">
      <c r="A12" s="116"/>
      <c r="B12" s="262">
        <v>807</v>
      </c>
      <c r="C12" s="227" t="s">
        <v>186</v>
      </c>
      <c r="D12" s="230" t="s">
        <v>181</v>
      </c>
      <c r="E12" s="261" t="s">
        <v>82</v>
      </c>
      <c r="F12" s="226">
        <v>0.42708333333333331</v>
      </c>
      <c r="G12" s="146"/>
      <c r="H12" s="147"/>
      <c r="I12" s="136">
        <v>1.6458333333333333E-3</v>
      </c>
      <c r="J12" s="148"/>
      <c r="K12" s="149"/>
      <c r="L12" s="132"/>
      <c r="M12" s="132"/>
      <c r="N12" s="150"/>
      <c r="O12" s="34" t="s">
        <v>17</v>
      </c>
      <c r="P12" s="496" t="str">
        <f t="shared" si="0"/>
        <v>XXXXX</v>
      </c>
      <c r="Q12" s="151" t="str">
        <f t="shared" si="1"/>
        <v>D</v>
      </c>
      <c r="S12" s="113" t="s">
        <v>16</v>
      </c>
      <c r="T12" s="113" t="s">
        <v>35</v>
      </c>
    </row>
    <row r="13" spans="1:31" s="113" customFormat="1" ht="13.5" thickBot="1" x14ac:dyDescent="0.25">
      <c r="A13" s="116"/>
      <c r="B13" s="544">
        <v>808</v>
      </c>
      <c r="C13" s="231" t="s">
        <v>187</v>
      </c>
      <c r="D13" s="519" t="s">
        <v>35</v>
      </c>
      <c r="E13" s="259" t="s">
        <v>87</v>
      </c>
      <c r="F13" s="228">
        <v>0.42708333333333331</v>
      </c>
      <c r="G13" s="152">
        <v>6.9444444444444447E-4</v>
      </c>
      <c r="H13" s="153"/>
      <c r="I13" s="172"/>
      <c r="J13" s="173"/>
      <c r="K13" s="154"/>
      <c r="L13" s="139"/>
      <c r="M13" s="139"/>
      <c r="N13" s="155"/>
      <c r="O13" s="140" t="s">
        <v>17</v>
      </c>
      <c r="P13" s="156" t="str">
        <f t="shared" si="0"/>
        <v>XXXXX</v>
      </c>
      <c r="Q13" s="157" t="str">
        <f t="shared" si="1"/>
        <v>D</v>
      </c>
      <c r="T13" s="113" t="s">
        <v>25</v>
      </c>
    </row>
    <row r="14" spans="1:31" s="113" customFormat="1" x14ac:dyDescent="0.2">
      <c r="A14" s="116"/>
      <c r="B14" s="118"/>
      <c r="C14" s="114"/>
      <c r="D14" s="118"/>
      <c r="E14" s="118"/>
      <c r="F14" s="118"/>
      <c r="G14" s="119"/>
      <c r="H14" s="120"/>
      <c r="I14" s="119"/>
      <c r="J14" s="119"/>
      <c r="K14" s="119"/>
      <c r="L14" s="119"/>
      <c r="M14" s="119"/>
      <c r="N14" s="119"/>
      <c r="O14" s="121"/>
      <c r="P14" s="122"/>
      <c r="Q14" s="123"/>
    </row>
    <row r="15" spans="1:31" s="113" customFormat="1" x14ac:dyDescent="0.2">
      <c r="A15" s="116"/>
      <c r="B15" s="124"/>
      <c r="C15" s="118"/>
      <c r="D15" s="125"/>
      <c r="E15" s="126"/>
      <c r="F15" s="127"/>
      <c r="G15" s="119"/>
      <c r="H15" s="120"/>
      <c r="I15" s="119"/>
      <c r="J15" s="119"/>
      <c r="K15" s="119"/>
      <c r="L15" s="119"/>
      <c r="M15" s="119"/>
      <c r="N15" s="119"/>
      <c r="O15" s="118"/>
      <c r="P15" s="122"/>
      <c r="Q15" s="123"/>
    </row>
    <row r="16" spans="1:31" s="113" customFormat="1" x14ac:dyDescent="0.2">
      <c r="A16" s="116"/>
      <c r="B16" s="124"/>
      <c r="C16" s="114"/>
      <c r="D16" s="128"/>
      <c r="E16" s="129"/>
      <c r="F16" s="127"/>
      <c r="G16" s="119"/>
      <c r="H16" s="120"/>
      <c r="I16" s="119"/>
      <c r="J16" s="119"/>
      <c r="K16" s="119"/>
      <c r="L16" s="119"/>
      <c r="M16" s="119"/>
      <c r="N16" s="119"/>
      <c r="O16" s="118"/>
      <c r="P16" s="122"/>
      <c r="Q16" s="123"/>
    </row>
    <row r="17" spans="1:17" s="113" customFormat="1" x14ac:dyDescent="0.2">
      <c r="A17" s="116"/>
      <c r="B17" s="124"/>
      <c r="C17" s="114"/>
      <c r="D17" s="128"/>
      <c r="E17" s="129"/>
      <c r="F17" s="127"/>
      <c r="G17" s="119"/>
      <c r="H17" s="120"/>
      <c r="I17" s="119"/>
      <c r="J17" s="119"/>
      <c r="K17" s="119"/>
      <c r="L17" s="119"/>
      <c r="M17" s="119"/>
      <c r="N17" s="119"/>
      <c r="O17" s="118"/>
      <c r="P17" s="122"/>
      <c r="Q17" s="123"/>
    </row>
    <row r="18" spans="1:17" s="113" customFormat="1" x14ac:dyDescent="0.2">
      <c r="A18" s="116"/>
      <c r="B18" s="124"/>
      <c r="C18" s="114"/>
      <c r="D18" s="128"/>
      <c r="E18" s="129"/>
      <c r="F18" s="127"/>
      <c r="G18" s="119"/>
      <c r="H18" s="120"/>
      <c r="I18" s="119"/>
      <c r="J18" s="119"/>
      <c r="K18" s="119"/>
      <c r="L18" s="119"/>
      <c r="M18" s="119"/>
      <c r="N18" s="119"/>
      <c r="O18" s="118"/>
      <c r="P18" s="122"/>
      <c r="Q18" s="123"/>
    </row>
    <row r="19" spans="1:17" s="113" customFormat="1" x14ac:dyDescent="0.2">
      <c r="A19" s="116"/>
      <c r="B19" s="124"/>
      <c r="C19" s="114"/>
      <c r="D19" s="128"/>
      <c r="E19" s="129"/>
      <c r="F19" s="127"/>
      <c r="G19" s="119"/>
      <c r="H19" s="120"/>
      <c r="I19" s="119"/>
      <c r="J19" s="119"/>
      <c r="K19" s="119"/>
      <c r="L19" s="119"/>
      <c r="M19" s="119"/>
      <c r="N19" s="119"/>
      <c r="O19" s="118"/>
      <c r="P19" s="122"/>
      <c r="Q19" s="123"/>
    </row>
    <row r="20" spans="1:17" s="113" customFormat="1" x14ac:dyDescent="0.2">
      <c r="A20" s="116"/>
      <c r="B20" s="124"/>
      <c r="C20" s="114"/>
      <c r="D20" s="128"/>
      <c r="E20" s="129"/>
      <c r="F20" s="127"/>
      <c r="G20" s="119"/>
      <c r="H20" s="120"/>
      <c r="I20" s="119"/>
      <c r="J20" s="119"/>
      <c r="K20" s="119"/>
      <c r="L20" s="119"/>
      <c r="M20" s="119"/>
      <c r="N20" s="119"/>
      <c r="O20" s="121"/>
      <c r="P20" s="122"/>
      <c r="Q20" s="123"/>
    </row>
    <row r="21" spans="1:17" s="113" customFormat="1" x14ac:dyDescent="0.2">
      <c r="A21" s="116"/>
      <c r="B21" s="124"/>
      <c r="C21" s="114"/>
      <c r="D21" s="128"/>
      <c r="E21" s="129"/>
      <c r="F21" s="130"/>
      <c r="G21" s="119"/>
      <c r="H21" s="120"/>
      <c r="I21" s="119"/>
      <c r="J21" s="119"/>
      <c r="K21" s="119"/>
      <c r="L21" s="119"/>
      <c r="M21" s="119"/>
      <c r="N21" s="119"/>
      <c r="O21" s="121"/>
      <c r="P21" s="122"/>
      <c r="Q21" s="123"/>
    </row>
    <row r="22" spans="1:17" s="113" customFormat="1" x14ac:dyDescent="0.2">
      <c r="A22" s="116"/>
      <c r="B22" s="124"/>
      <c r="C22" s="114"/>
      <c r="D22" s="128"/>
      <c r="E22" s="129"/>
      <c r="F22" s="130"/>
      <c r="G22" s="119"/>
      <c r="H22" s="120"/>
      <c r="I22" s="119"/>
      <c r="J22" s="119"/>
      <c r="K22" s="119"/>
      <c r="L22" s="119"/>
      <c r="M22" s="119"/>
      <c r="N22" s="119"/>
      <c r="O22" s="121"/>
      <c r="P22" s="122"/>
      <c r="Q22" s="123"/>
    </row>
    <row r="23" spans="1:17" s="113" customFormat="1" x14ac:dyDescent="0.2">
      <c r="A23" s="116"/>
      <c r="B23" s="124"/>
      <c r="C23" s="114"/>
      <c r="D23" s="128"/>
      <c r="E23" s="129"/>
      <c r="F23" s="131"/>
      <c r="G23" s="119"/>
      <c r="H23" s="120"/>
      <c r="I23" s="119"/>
      <c r="J23" s="119"/>
      <c r="K23" s="119"/>
      <c r="L23" s="119"/>
      <c r="M23" s="119"/>
      <c r="N23" s="119"/>
      <c r="O23" s="121"/>
      <c r="P23" s="122"/>
      <c r="Q23" s="123"/>
    </row>
    <row r="24" spans="1:17" s="113" customFormat="1" x14ac:dyDescent="0.2">
      <c r="A24" s="116"/>
      <c r="B24" s="124"/>
      <c r="C24" s="114"/>
      <c r="D24" s="128"/>
      <c r="E24" s="129"/>
      <c r="F24" s="131"/>
      <c r="G24" s="119"/>
      <c r="H24" s="120"/>
      <c r="I24" s="119"/>
      <c r="J24" s="119"/>
      <c r="K24" s="119"/>
      <c r="L24" s="119"/>
      <c r="M24" s="119"/>
      <c r="N24" s="119"/>
      <c r="O24" s="121"/>
      <c r="P24" s="122"/>
      <c r="Q24" s="123"/>
    </row>
    <row r="25" spans="1:17" s="113" customFormat="1" x14ac:dyDescent="0.2">
      <c r="A25" s="116"/>
      <c r="B25" s="124"/>
      <c r="C25" s="114"/>
      <c r="D25" s="128"/>
      <c r="E25" s="129"/>
      <c r="F25" s="131"/>
      <c r="G25" s="119"/>
      <c r="H25" s="120"/>
      <c r="I25" s="119"/>
      <c r="J25" s="119"/>
      <c r="K25" s="119"/>
      <c r="L25" s="119"/>
      <c r="M25" s="119"/>
      <c r="N25" s="119"/>
      <c r="O25" s="121"/>
      <c r="P25" s="122"/>
      <c r="Q25" s="123"/>
    </row>
    <row r="26" spans="1:17" s="113" customFormat="1" x14ac:dyDescent="0.2">
      <c r="A26" s="116"/>
      <c r="B26" s="124"/>
      <c r="C26" s="114"/>
      <c r="D26" s="128"/>
      <c r="E26" s="129"/>
      <c r="F26" s="131"/>
      <c r="G26" s="119"/>
      <c r="H26" s="120"/>
      <c r="I26" s="119"/>
      <c r="J26" s="119"/>
      <c r="K26" s="119"/>
      <c r="L26" s="119"/>
      <c r="M26" s="119"/>
      <c r="N26" s="119"/>
      <c r="O26" s="121"/>
      <c r="P26" s="122"/>
      <c r="Q26" s="123"/>
    </row>
    <row r="27" spans="1:17" s="113" customFormat="1" x14ac:dyDescent="0.2">
      <c r="A27" s="116"/>
      <c r="B27" s="124"/>
      <c r="C27" s="114"/>
      <c r="D27" s="128"/>
      <c r="E27" s="129"/>
      <c r="F27" s="131"/>
      <c r="G27" s="119"/>
      <c r="H27" s="120"/>
      <c r="I27" s="119"/>
      <c r="J27" s="119"/>
      <c r="K27" s="119"/>
      <c r="L27" s="119"/>
      <c r="M27" s="119"/>
      <c r="N27" s="119"/>
      <c r="O27" s="121"/>
      <c r="P27" s="122"/>
      <c r="Q27" s="123"/>
    </row>
    <row r="28" spans="1:17" s="113" customFormat="1" x14ac:dyDescent="0.2">
      <c r="A28" s="116"/>
      <c r="B28" s="124"/>
      <c r="C28" s="114"/>
      <c r="D28" s="128"/>
      <c r="E28" s="129"/>
      <c r="F28" s="131"/>
      <c r="G28" s="119"/>
      <c r="H28" s="120"/>
      <c r="I28" s="119"/>
      <c r="J28" s="119"/>
      <c r="K28" s="119"/>
      <c r="L28" s="119"/>
      <c r="M28" s="119"/>
      <c r="N28" s="119"/>
      <c r="O28" s="121"/>
      <c r="P28" s="122"/>
      <c r="Q28" s="123"/>
    </row>
    <row r="29" spans="1:17" x14ac:dyDescent="0.2">
      <c r="B29" s="124"/>
      <c r="C29" s="114"/>
      <c r="D29" s="128"/>
      <c r="E29" s="129"/>
      <c r="F29" s="131"/>
      <c r="G29" s="119"/>
      <c r="H29" s="120"/>
      <c r="I29" s="119"/>
      <c r="J29" s="119"/>
      <c r="K29" s="119"/>
      <c r="L29" s="119"/>
      <c r="M29" s="119"/>
      <c r="N29" s="119"/>
      <c r="O29" s="121"/>
      <c r="P29" s="122"/>
      <c r="Q29" s="123"/>
    </row>
    <row r="30" spans="1:17" x14ac:dyDescent="0.2">
      <c r="B30" s="124"/>
      <c r="C30" s="114"/>
      <c r="D30" s="128"/>
      <c r="E30" s="129"/>
      <c r="F30" s="131"/>
      <c r="G30" s="119"/>
      <c r="H30" s="120"/>
      <c r="I30" s="119"/>
      <c r="J30" s="119"/>
      <c r="K30" s="119"/>
      <c r="L30" s="119"/>
      <c r="M30" s="119"/>
      <c r="N30" s="119"/>
      <c r="O30" s="121"/>
      <c r="P30" s="122"/>
      <c r="Q30" s="123"/>
    </row>
    <row r="31" spans="1:17" x14ac:dyDescent="0.2">
      <c r="B31" s="124"/>
      <c r="C31" s="114"/>
      <c r="D31" s="128"/>
      <c r="E31" s="129"/>
      <c r="F31" s="131"/>
      <c r="G31" s="119"/>
      <c r="H31" s="120"/>
      <c r="I31" s="119"/>
      <c r="J31" s="119"/>
      <c r="K31" s="119"/>
      <c r="L31" s="119"/>
      <c r="M31" s="119"/>
      <c r="N31" s="119"/>
      <c r="O31" s="121"/>
      <c r="P31" s="122"/>
      <c r="Q31" s="123"/>
    </row>
    <row r="32" spans="1:17" x14ac:dyDescent="0.2">
      <c r="B32" s="118"/>
      <c r="C32" s="114"/>
      <c r="D32" s="128"/>
      <c r="E32" s="129"/>
      <c r="F32" s="131"/>
      <c r="G32" s="119"/>
      <c r="H32" s="120"/>
      <c r="I32" s="119"/>
      <c r="J32" s="119"/>
      <c r="K32" s="119"/>
      <c r="L32" s="119"/>
      <c r="M32" s="119"/>
      <c r="N32" s="119"/>
      <c r="O32" s="121"/>
      <c r="P32" s="122"/>
      <c r="Q32" s="123"/>
    </row>
    <row r="33" spans="3:3" x14ac:dyDescent="0.2">
      <c r="C33" s="114"/>
    </row>
  </sheetData>
  <sortState ref="B7:Q13">
    <sortCondition ref="Q7:Q13"/>
  </sortState>
  <dataConsolidate/>
  <mergeCells count="15">
    <mergeCell ref="P5:P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A5:A6"/>
    <mergeCell ref="B5:B6"/>
    <mergeCell ref="C5:C6"/>
    <mergeCell ref="D5:D6"/>
    <mergeCell ref="O5:O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18:D32 D15:D16" xr:uid="{00000000-0002-0000-0000-000000000000}">
      <formula1>$S$11:$S$21</formula1>
    </dataValidation>
    <dataValidation type="time" errorStyle="warning" allowBlank="1" showInputMessage="1" showErrorMessage="1" errorTitle="Chybné zadání" error="Zadej čas ve tvaru mm:ss,0 !!!" sqref="G7:N32" xr:uid="{00000000-0002-0000-00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8" xr:uid="{00000000-0002-0000-0000-000002000000}">
      <formula1>$S$9:$S$26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9:D11" xr:uid="{00000000-0002-0000-0000-000003000000}">
      <formula1>$S$9:$S$24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D16" sqref="D16"/>
    </sheetView>
  </sheetViews>
  <sheetFormatPr defaultRowHeight="12.75" x14ac:dyDescent="0.2"/>
  <cols>
    <col min="1" max="1" width="5.42578125" hidden="1" customWidth="1"/>
    <col min="2" max="2" width="5.42578125" style="25" customWidth="1"/>
    <col min="3" max="3" width="24.42578125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 x14ac:dyDescent="0.2">
      <c r="D1" s="10">
        <v>43372</v>
      </c>
      <c r="E1" s="44"/>
      <c r="F1" s="44"/>
      <c r="G1" s="11"/>
      <c r="P1" s="4"/>
    </row>
    <row r="2" spans="1:31" ht="13.5" thickBot="1" x14ac:dyDescent="0.25">
      <c r="R2" s="12"/>
    </row>
    <row r="3" spans="1:31" s="3" customFormat="1" ht="25.5" customHeight="1" thickBot="1" x14ac:dyDescent="0.25">
      <c r="A3" s="9"/>
      <c r="B3" s="9"/>
      <c r="C3" s="27" t="s">
        <v>5</v>
      </c>
      <c r="D3" s="571" t="s">
        <v>43</v>
      </c>
      <c r="E3" s="571"/>
      <c r="F3" s="571"/>
      <c r="G3" s="572" t="s">
        <v>38</v>
      </c>
      <c r="H3" s="573"/>
      <c r="I3" s="573"/>
      <c r="J3" s="573"/>
      <c r="K3" s="573"/>
      <c r="L3" s="573"/>
      <c r="M3" s="573"/>
      <c r="N3" s="573"/>
      <c r="O3" s="573"/>
      <c r="P3" s="573"/>
      <c r="Q3" s="574"/>
      <c r="R3" s="13"/>
      <c r="S3" s="13"/>
      <c r="T3" s="13"/>
      <c r="U3" s="13"/>
      <c r="V3" s="13"/>
      <c r="W3" s="13"/>
      <c r="X3" s="13"/>
      <c r="Y3" s="13"/>
      <c r="AE3" s="12"/>
    </row>
    <row r="4" spans="1:31" ht="13.5" thickBot="1" x14ac:dyDescent="0.25">
      <c r="A4" s="15"/>
      <c r="B4" s="26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 x14ac:dyDescent="0.2">
      <c r="A5" s="585" t="s">
        <v>4</v>
      </c>
      <c r="B5" s="587" t="s">
        <v>4</v>
      </c>
      <c r="C5" s="578" t="s">
        <v>0</v>
      </c>
      <c r="D5" s="590" t="s">
        <v>1</v>
      </c>
      <c r="E5" s="578" t="s">
        <v>2</v>
      </c>
      <c r="F5" s="575" t="s">
        <v>39</v>
      </c>
      <c r="G5" s="575" t="s">
        <v>40</v>
      </c>
      <c r="H5" s="575" t="s">
        <v>36</v>
      </c>
      <c r="I5" s="580" t="s">
        <v>18</v>
      </c>
      <c r="J5" s="581"/>
      <c r="K5" s="582"/>
      <c r="L5" s="580" t="s">
        <v>19</v>
      </c>
      <c r="M5" s="581"/>
      <c r="N5" s="582"/>
      <c r="O5" s="575" t="s">
        <v>17</v>
      </c>
      <c r="P5" s="583" t="s">
        <v>184</v>
      </c>
      <c r="Q5" s="569" t="s">
        <v>3</v>
      </c>
    </row>
    <row r="6" spans="1:31" s="5" customFormat="1" ht="15" customHeight="1" thickBot="1" x14ac:dyDescent="0.25">
      <c r="A6" s="586"/>
      <c r="B6" s="588"/>
      <c r="C6" s="589"/>
      <c r="D6" s="591"/>
      <c r="E6" s="579"/>
      <c r="F6" s="577"/>
      <c r="G6" s="576"/>
      <c r="H6" s="577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76"/>
      <c r="P6" s="584"/>
      <c r="Q6" s="570"/>
      <c r="S6" t="s">
        <v>11</v>
      </c>
    </row>
    <row r="7" spans="1:31" s="14" customFormat="1" x14ac:dyDescent="0.2">
      <c r="A7" s="29"/>
      <c r="B7" s="264">
        <v>700</v>
      </c>
      <c r="C7" s="265" t="s">
        <v>80</v>
      </c>
      <c r="D7" s="266" t="s">
        <v>25</v>
      </c>
      <c r="E7" s="267" t="s">
        <v>79</v>
      </c>
      <c r="F7" s="268">
        <v>0.4284722222222222</v>
      </c>
      <c r="G7" s="269"/>
      <c r="H7" s="270"/>
      <c r="I7" s="271">
        <v>1.1608796296296295E-3</v>
      </c>
      <c r="J7" s="272">
        <v>1.1504629629629629E-3</v>
      </c>
      <c r="K7" s="273"/>
      <c r="L7" s="271">
        <v>1.9907407407407408E-3</v>
      </c>
      <c r="M7" s="272">
        <v>1.9907407407407408E-3</v>
      </c>
      <c r="N7" s="274"/>
      <c r="O7" s="275"/>
      <c r="P7" s="276">
        <f t="shared" ref="P7:P13" si="0">IF(OR(H7&gt;TIME(0,30,0),O7&lt;&gt;""),"XXXXX",SUM(G7:N7))</f>
        <v>6.2928240740740739E-3</v>
      </c>
      <c r="Q7" s="277">
        <f t="shared" ref="Q7:Q13" si="1">IF(OR(H7&gt;TIME(0,30,0),O7&lt;&gt;""),"D",RANK(P7,$P$7:$P$18,40))</f>
        <v>1</v>
      </c>
    </row>
    <row r="8" spans="1:31" s="14" customFormat="1" x14ac:dyDescent="0.2">
      <c r="A8" s="29">
        <v>121</v>
      </c>
      <c r="B8" s="283">
        <v>708</v>
      </c>
      <c r="C8" s="265" t="s">
        <v>260</v>
      </c>
      <c r="D8" s="284" t="s">
        <v>84</v>
      </c>
      <c r="E8" s="436" t="s">
        <v>57</v>
      </c>
      <c r="F8" s="279">
        <v>0.42638888888888887</v>
      </c>
      <c r="G8" s="280"/>
      <c r="H8" s="497"/>
      <c r="I8" s="428">
        <v>1.1678240740740739E-3</v>
      </c>
      <c r="J8" s="429">
        <v>1.1770833333333334E-3</v>
      </c>
      <c r="K8" s="430"/>
      <c r="L8" s="428">
        <v>2.0555555555555557E-3</v>
      </c>
      <c r="M8" s="429">
        <v>2.0856481481481481E-3</v>
      </c>
      <c r="N8" s="280"/>
      <c r="O8" s="275"/>
      <c r="P8" s="276">
        <f t="shared" si="0"/>
        <v>6.4861111111111118E-3</v>
      </c>
      <c r="Q8" s="277">
        <f t="shared" si="1"/>
        <v>2</v>
      </c>
    </row>
    <row r="9" spans="1:31" s="14" customFormat="1" x14ac:dyDescent="0.2">
      <c r="A9" s="24"/>
      <c r="B9" s="283">
        <v>702</v>
      </c>
      <c r="C9" s="281" t="s">
        <v>83</v>
      </c>
      <c r="D9" s="284" t="s">
        <v>81</v>
      </c>
      <c r="E9" s="436" t="s">
        <v>65</v>
      </c>
      <c r="F9" s="279">
        <v>0.4291666666666667</v>
      </c>
      <c r="G9" s="280"/>
      <c r="H9" s="497"/>
      <c r="I9" s="428">
        <v>1.1666666666666668E-3</v>
      </c>
      <c r="J9" s="429">
        <v>1.1631944444444443E-3</v>
      </c>
      <c r="K9" s="430"/>
      <c r="L9" s="428">
        <v>2.0787037037037037E-3</v>
      </c>
      <c r="M9" s="429">
        <v>2.0925925925925925E-3</v>
      </c>
      <c r="N9" s="280"/>
      <c r="O9" s="275"/>
      <c r="P9" s="276">
        <f t="shared" si="0"/>
        <v>6.5011574074074069E-3</v>
      </c>
      <c r="Q9" s="277">
        <f t="shared" si="1"/>
        <v>3</v>
      </c>
    </row>
    <row r="10" spans="1:31" s="14" customFormat="1" x14ac:dyDescent="0.2">
      <c r="A10" s="30"/>
      <c r="B10" s="283">
        <v>701</v>
      </c>
      <c r="C10" s="281" t="s">
        <v>78</v>
      </c>
      <c r="D10" s="284" t="s">
        <v>25</v>
      </c>
      <c r="E10" s="436" t="s">
        <v>79</v>
      </c>
      <c r="F10" s="498">
        <v>0.4284722222222222</v>
      </c>
      <c r="G10" s="280"/>
      <c r="H10" s="497"/>
      <c r="I10" s="428">
        <v>1.204861111111111E-3</v>
      </c>
      <c r="J10" s="429">
        <v>1.2442129629629628E-3</v>
      </c>
      <c r="K10" s="430"/>
      <c r="L10" s="428">
        <v>2.0983796296296293E-3</v>
      </c>
      <c r="M10" s="429">
        <v>2.1956018518518518E-3</v>
      </c>
      <c r="N10" s="280"/>
      <c r="O10" s="275"/>
      <c r="P10" s="276">
        <f t="shared" si="0"/>
        <v>6.7430555555555542E-3</v>
      </c>
      <c r="Q10" s="277">
        <f t="shared" si="1"/>
        <v>4</v>
      </c>
      <c r="S10" s="14" t="s">
        <v>14</v>
      </c>
      <c r="T10" s="14" t="s">
        <v>26</v>
      </c>
    </row>
    <row r="11" spans="1:31" s="14" customFormat="1" x14ac:dyDescent="0.2">
      <c r="A11" s="30"/>
      <c r="B11" s="283">
        <v>707</v>
      </c>
      <c r="C11" s="281" t="s">
        <v>117</v>
      </c>
      <c r="D11" s="284" t="s">
        <v>84</v>
      </c>
      <c r="E11" s="285" t="s">
        <v>133</v>
      </c>
      <c r="F11" s="279">
        <v>0.43055555555555558</v>
      </c>
      <c r="G11" s="280"/>
      <c r="H11" s="497"/>
      <c r="I11" s="428">
        <v>1.2210648148148148E-3</v>
      </c>
      <c r="J11" s="429">
        <v>1.2372685185185186E-3</v>
      </c>
      <c r="K11" s="430"/>
      <c r="L11" s="428">
        <v>2.181712962962963E-3</v>
      </c>
      <c r="M11" s="429">
        <v>2.1608796296296298E-3</v>
      </c>
      <c r="N11" s="280"/>
      <c r="O11" s="275"/>
      <c r="P11" s="276">
        <f t="shared" si="0"/>
        <v>6.8009259259259264E-3</v>
      </c>
      <c r="Q11" s="277">
        <f t="shared" si="1"/>
        <v>5</v>
      </c>
      <c r="S11" s="14" t="s">
        <v>16</v>
      </c>
      <c r="T11" s="14" t="s">
        <v>35</v>
      </c>
    </row>
    <row r="12" spans="1:31" s="14" customFormat="1" x14ac:dyDescent="0.2">
      <c r="A12" s="31"/>
      <c r="B12" s="262">
        <v>703</v>
      </c>
      <c r="C12" s="265" t="s">
        <v>190</v>
      </c>
      <c r="D12" s="284" t="s">
        <v>25</v>
      </c>
      <c r="E12" s="436" t="s">
        <v>79</v>
      </c>
      <c r="F12" s="279">
        <v>0.4291666666666667</v>
      </c>
      <c r="G12" s="280"/>
      <c r="H12" s="497"/>
      <c r="I12" s="428">
        <v>1.261574074074074E-3</v>
      </c>
      <c r="J12" s="429">
        <v>1.267361111111111E-3</v>
      </c>
      <c r="K12" s="430"/>
      <c r="L12" s="428">
        <v>2.193287037037037E-3</v>
      </c>
      <c r="M12" s="429">
        <v>2.212962962962963E-3</v>
      </c>
      <c r="N12" s="280"/>
      <c r="O12" s="275"/>
      <c r="P12" s="276">
        <f t="shared" si="0"/>
        <v>6.9351851851851849E-3</v>
      </c>
      <c r="Q12" s="277">
        <f t="shared" si="1"/>
        <v>6</v>
      </c>
    </row>
    <row r="13" spans="1:31" s="14" customFormat="1" ht="13.5" thickBot="1" x14ac:dyDescent="0.25">
      <c r="A13" s="31"/>
      <c r="B13" s="292">
        <v>705</v>
      </c>
      <c r="C13" s="293" t="s">
        <v>134</v>
      </c>
      <c r="D13" s="294" t="s">
        <v>25</v>
      </c>
      <c r="E13" s="295" t="s">
        <v>79</v>
      </c>
      <c r="F13" s="296">
        <v>0.42986111111111108</v>
      </c>
      <c r="G13" s="297"/>
      <c r="H13" s="298">
        <v>2.013888888888889E-2</v>
      </c>
      <c r="I13" s="299">
        <v>1.3645833333333331E-3</v>
      </c>
      <c r="J13" s="300">
        <v>1.4340277777777778E-3</v>
      </c>
      <c r="K13" s="301"/>
      <c r="L13" s="299">
        <v>2.3437499999999999E-3</v>
      </c>
      <c r="M13" s="300">
        <v>2.4155092592592592E-3</v>
      </c>
      <c r="N13" s="297"/>
      <c r="O13" s="302"/>
      <c r="P13" s="303">
        <f t="shared" si="0"/>
        <v>2.7696759259259258E-2</v>
      </c>
      <c r="Q13" s="304">
        <f t="shared" si="1"/>
        <v>7</v>
      </c>
      <c r="T13" s="14" t="s">
        <v>21</v>
      </c>
    </row>
    <row r="14" spans="1:31" s="14" customFormat="1" x14ac:dyDescent="0.2">
      <c r="A14" s="30"/>
      <c r="B14" s="88"/>
      <c r="C14" s="22"/>
      <c r="D14" s="22"/>
      <c r="E14" s="22"/>
      <c r="F14" s="22"/>
      <c r="G14" s="21"/>
      <c r="H14" s="61"/>
      <c r="I14" s="21"/>
      <c r="J14" s="21"/>
      <c r="K14" s="21"/>
      <c r="L14" s="21"/>
      <c r="M14" s="21"/>
      <c r="N14" s="21"/>
      <c r="O14" s="49"/>
      <c r="P14" s="56"/>
      <c r="Q14" s="57"/>
    </row>
    <row r="15" spans="1:31" s="14" customFormat="1" x14ac:dyDescent="0.2">
      <c r="A15" s="30"/>
      <c r="B15" s="88"/>
      <c r="C15" s="22"/>
      <c r="D15" s="22"/>
      <c r="E15" s="22"/>
      <c r="F15" s="22"/>
      <c r="G15" s="21"/>
      <c r="H15" s="61"/>
      <c r="I15" s="21"/>
      <c r="J15" s="21"/>
      <c r="K15" s="21"/>
      <c r="L15" s="21"/>
      <c r="M15" s="21"/>
      <c r="N15" s="21"/>
      <c r="O15" s="49"/>
      <c r="P15" s="56"/>
      <c r="Q15" s="57"/>
    </row>
    <row r="16" spans="1:31" s="14" customFormat="1" x14ac:dyDescent="0.2">
      <c r="A16" s="30"/>
      <c r="B16" s="88"/>
      <c r="C16" s="47"/>
      <c r="D16" s="86"/>
      <c r="E16" s="89"/>
      <c r="F16" s="64"/>
      <c r="G16" s="21"/>
      <c r="H16" s="61"/>
      <c r="I16" s="21"/>
      <c r="J16" s="21"/>
      <c r="K16" s="21"/>
      <c r="L16" s="21"/>
      <c r="M16" s="21"/>
      <c r="N16" s="21"/>
      <c r="O16" s="49"/>
      <c r="P16" s="56"/>
      <c r="Q16" s="57"/>
    </row>
    <row r="17" spans="1:17" s="14" customFormat="1" x14ac:dyDescent="0.2">
      <c r="A17" s="30"/>
      <c r="B17" s="88"/>
      <c r="C17" s="47"/>
      <c r="D17" s="86"/>
      <c r="E17" s="89"/>
      <c r="F17" s="64"/>
      <c r="G17" s="21"/>
      <c r="H17" s="61"/>
      <c r="I17" s="21"/>
      <c r="J17" s="21"/>
      <c r="K17" s="21"/>
      <c r="L17" s="21"/>
      <c r="M17" s="21"/>
      <c r="N17" s="21"/>
      <c r="O17" s="49"/>
      <c r="P17" s="56"/>
      <c r="Q17" s="57"/>
    </row>
    <row r="18" spans="1:17" s="14" customFormat="1" x14ac:dyDescent="0.2">
      <c r="A18" s="30"/>
      <c r="B18" s="22"/>
      <c r="C18" s="47"/>
      <c r="D18" s="86"/>
      <c r="E18" s="89"/>
      <c r="F18" s="64"/>
      <c r="G18" s="21"/>
      <c r="H18" s="61"/>
      <c r="I18" s="21"/>
      <c r="J18" s="21"/>
      <c r="K18" s="21"/>
      <c r="L18" s="21"/>
      <c r="M18" s="21"/>
      <c r="N18" s="21"/>
      <c r="O18" s="49"/>
      <c r="P18" s="56"/>
      <c r="Q18" s="57"/>
    </row>
  </sheetData>
  <sortState ref="B7:Q13">
    <sortCondition ref="Q7:Q13"/>
  </sortState>
  <dataConsolidate/>
  <mergeCells count="15">
    <mergeCell ref="A5:A6"/>
    <mergeCell ref="B5:B6"/>
    <mergeCell ref="C5:C6"/>
    <mergeCell ref="D5:D6"/>
    <mergeCell ref="O5:O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P5:P6"/>
  </mergeCells>
  <phoneticPr fontId="0" type="noConversion"/>
  <dataValidations count="3">
    <dataValidation type="list" errorStyle="warning" allowBlank="1" showInputMessage="1" showErrorMessage="1" errorTitle="Chybné zadání" error="Vyber ze seznamu značku motocyklu. V případě, že se značka v seznamu nenachází kontaktujte autora programu." sqref="D16:D18" xr:uid="{00000000-0002-0000-0100-000000000000}">
      <formula1>$S$9:$S$13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3 D11 D8" xr:uid="{00000000-0002-0000-0100-000001000000}">
      <formula1>$S$9:$S$21</formula1>
    </dataValidation>
    <dataValidation type="time" errorStyle="warning" allowBlank="1" showInputMessage="1" showErrorMessage="1" errorTitle="Chybné zadání" error="Zadej čas ve tvaru mm:ss,0 !!!" sqref="G7:N18" xr:uid="{00000000-0002-0000-0100-000002000000}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6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C40" sqref="C40"/>
    </sheetView>
  </sheetViews>
  <sheetFormatPr defaultRowHeight="12.75" x14ac:dyDescent="0.2"/>
  <cols>
    <col min="1" max="1" width="5.42578125" hidden="1" customWidth="1"/>
    <col min="2" max="2" width="5.42578125" style="311" customWidth="1"/>
    <col min="3" max="3" width="24.42578125" customWidth="1"/>
    <col min="4" max="4" width="13.28515625" customWidth="1"/>
    <col min="5" max="5" width="7.28515625" style="25" customWidth="1"/>
    <col min="6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 x14ac:dyDescent="0.2">
      <c r="D1" s="10">
        <v>43372</v>
      </c>
      <c r="E1" s="46"/>
      <c r="F1" s="44"/>
      <c r="G1" s="11"/>
      <c r="P1" s="4"/>
    </row>
    <row r="2" spans="1:31" ht="13.5" thickBot="1" x14ac:dyDescent="0.25">
      <c r="R2" s="12"/>
    </row>
    <row r="3" spans="1:31" s="3" customFormat="1" ht="25.5" customHeight="1" thickBot="1" x14ac:dyDescent="0.25">
      <c r="A3" s="9"/>
      <c r="B3" s="312"/>
      <c r="C3" s="27" t="s">
        <v>5</v>
      </c>
      <c r="D3" s="571" t="s">
        <v>34</v>
      </c>
      <c r="E3" s="571"/>
      <c r="F3" s="592"/>
      <c r="G3" s="572" t="s">
        <v>44</v>
      </c>
      <c r="H3" s="573"/>
      <c r="I3" s="573"/>
      <c r="J3" s="573"/>
      <c r="K3" s="573"/>
      <c r="L3" s="573"/>
      <c r="M3" s="573"/>
      <c r="N3" s="573"/>
      <c r="O3" s="573"/>
      <c r="P3" s="573"/>
      <c r="Q3" s="574"/>
      <c r="R3" s="13"/>
      <c r="S3" s="13"/>
      <c r="T3" s="13"/>
      <c r="U3" s="13"/>
      <c r="V3" s="13"/>
      <c r="W3" s="13"/>
      <c r="X3" s="13"/>
      <c r="Y3" s="13"/>
      <c r="AE3" s="12"/>
    </row>
    <row r="4" spans="1:31" ht="13.5" thickBot="1" x14ac:dyDescent="0.25">
      <c r="A4" s="15"/>
      <c r="B4" s="313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 x14ac:dyDescent="0.2">
      <c r="A5" s="585" t="s">
        <v>4</v>
      </c>
      <c r="B5" s="594" t="s">
        <v>4</v>
      </c>
      <c r="C5" s="578" t="s">
        <v>0</v>
      </c>
      <c r="D5" s="590" t="s">
        <v>1</v>
      </c>
      <c r="E5" s="578" t="s">
        <v>2</v>
      </c>
      <c r="F5" s="575" t="s">
        <v>39</v>
      </c>
      <c r="G5" s="575" t="s">
        <v>40</v>
      </c>
      <c r="H5" s="575" t="s">
        <v>36</v>
      </c>
      <c r="I5" s="580" t="s">
        <v>18</v>
      </c>
      <c r="J5" s="581"/>
      <c r="K5" s="582"/>
      <c r="L5" s="580" t="s">
        <v>19</v>
      </c>
      <c r="M5" s="581"/>
      <c r="N5" s="582"/>
      <c r="O5" s="575" t="s">
        <v>17</v>
      </c>
      <c r="P5" s="583" t="s">
        <v>184</v>
      </c>
      <c r="Q5" s="569" t="s">
        <v>3</v>
      </c>
    </row>
    <row r="6" spans="1:31" s="5" customFormat="1" ht="15" customHeight="1" thickBot="1" x14ac:dyDescent="0.25">
      <c r="A6" s="586"/>
      <c r="B6" s="595"/>
      <c r="C6" s="589"/>
      <c r="D6" s="591"/>
      <c r="E6" s="593"/>
      <c r="F6" s="577"/>
      <c r="G6" s="576"/>
      <c r="H6" s="577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76"/>
      <c r="P6" s="584"/>
      <c r="Q6" s="570"/>
      <c r="S6" t="s">
        <v>11</v>
      </c>
    </row>
    <row r="7" spans="1:31" s="14" customFormat="1" x14ac:dyDescent="0.2">
      <c r="A7" s="28">
        <v>360</v>
      </c>
      <c r="B7" s="314">
        <v>624</v>
      </c>
      <c r="C7" s="227" t="s">
        <v>72</v>
      </c>
      <c r="D7" s="223" t="s">
        <v>27</v>
      </c>
      <c r="E7" s="232" t="s">
        <v>73</v>
      </c>
      <c r="F7" s="251">
        <v>0.43958333333333338</v>
      </c>
      <c r="G7" s="159"/>
      <c r="H7" s="37"/>
      <c r="I7" s="133">
        <v>1.1562499999999999E-3</v>
      </c>
      <c r="J7" s="134">
        <v>1.1689814814814816E-3</v>
      </c>
      <c r="K7" s="158"/>
      <c r="L7" s="133">
        <v>2.003472222222222E-3</v>
      </c>
      <c r="M7" s="134">
        <v>1.9513888888888888E-3</v>
      </c>
      <c r="N7" s="158"/>
      <c r="O7" s="35"/>
      <c r="P7" s="164">
        <f t="shared" ref="P7:P34" si="0">IF(OR(H7&gt;TIME(0,30,0),O7&lt;&gt;""),"XXXXX",SUM(G7:N7))</f>
        <v>6.2800925925925923E-3</v>
      </c>
      <c r="Q7" s="161">
        <f t="shared" ref="Q7:Q34" si="1">IF(OR(H7&gt;TIME(0,30,0),O7&lt;&gt;""),"D",RANK(P7,$P$7:$P$36,40))</f>
        <v>1</v>
      </c>
      <c r="S7" s="14" t="s">
        <v>15</v>
      </c>
      <c r="T7" s="14" t="s">
        <v>22</v>
      </c>
    </row>
    <row r="8" spans="1:31" s="14" customFormat="1" x14ac:dyDescent="0.2">
      <c r="A8" s="29"/>
      <c r="B8" s="315">
        <v>600</v>
      </c>
      <c r="C8" s="227" t="s">
        <v>74</v>
      </c>
      <c r="D8" s="223" t="s">
        <v>28</v>
      </c>
      <c r="E8" s="234" t="s">
        <v>54</v>
      </c>
      <c r="F8" s="55">
        <v>0.43055555555555558</v>
      </c>
      <c r="G8" s="499"/>
      <c r="H8" s="165"/>
      <c r="I8" s="135">
        <v>1.1423611111111111E-3</v>
      </c>
      <c r="J8" s="132">
        <v>1.1446759259259259E-3</v>
      </c>
      <c r="K8" s="166"/>
      <c r="L8" s="135">
        <v>2.0208333333333332E-3</v>
      </c>
      <c r="M8" s="132">
        <v>1.988425925925926E-3</v>
      </c>
      <c r="N8" s="499"/>
      <c r="O8" s="34"/>
      <c r="P8" s="160">
        <f t="shared" si="0"/>
        <v>6.2962962962962964E-3</v>
      </c>
      <c r="Q8" s="161">
        <f t="shared" si="1"/>
        <v>2</v>
      </c>
    </row>
    <row r="9" spans="1:31" s="14" customFormat="1" x14ac:dyDescent="0.2">
      <c r="A9" s="29"/>
      <c r="B9" s="315">
        <v>601</v>
      </c>
      <c r="C9" s="227" t="s">
        <v>77</v>
      </c>
      <c r="D9" s="50" t="s">
        <v>22</v>
      </c>
      <c r="E9" s="48" t="s">
        <v>54</v>
      </c>
      <c r="F9" s="500">
        <v>0.43124999999999997</v>
      </c>
      <c r="G9" s="499"/>
      <c r="H9" s="165"/>
      <c r="I9" s="135">
        <v>1.1828703703703704E-3</v>
      </c>
      <c r="J9" s="132">
        <v>1.2083333333333334E-3</v>
      </c>
      <c r="K9" s="166"/>
      <c r="L9" s="135">
        <v>2.0497685185185185E-3</v>
      </c>
      <c r="M9" s="132">
        <v>2.0578703703703705E-3</v>
      </c>
      <c r="N9" s="499"/>
      <c r="O9" s="34"/>
      <c r="P9" s="160">
        <f t="shared" si="0"/>
        <v>6.4988425925925925E-3</v>
      </c>
      <c r="Q9" s="161">
        <f t="shared" si="1"/>
        <v>3</v>
      </c>
    </row>
    <row r="10" spans="1:31" s="14" customFormat="1" x14ac:dyDescent="0.2">
      <c r="A10" s="29"/>
      <c r="B10" s="315">
        <v>625</v>
      </c>
      <c r="C10" s="227" t="s">
        <v>113</v>
      </c>
      <c r="D10" s="223" t="s">
        <v>27</v>
      </c>
      <c r="E10" s="232" t="s">
        <v>48</v>
      </c>
      <c r="F10" s="235">
        <v>0.44027777777777777</v>
      </c>
      <c r="G10" s="499"/>
      <c r="H10" s="165"/>
      <c r="I10" s="135">
        <v>1.2222222222222222E-3</v>
      </c>
      <c r="J10" s="132">
        <v>1.21875E-3</v>
      </c>
      <c r="K10" s="166"/>
      <c r="L10" s="135">
        <v>2.0925925925925925E-3</v>
      </c>
      <c r="M10" s="132">
        <v>2.0914351851851853E-3</v>
      </c>
      <c r="N10" s="499"/>
      <c r="O10" s="34"/>
      <c r="P10" s="160">
        <f t="shared" si="0"/>
        <v>6.6250000000000007E-3</v>
      </c>
      <c r="Q10" s="161">
        <f t="shared" si="1"/>
        <v>4</v>
      </c>
    </row>
    <row r="11" spans="1:31" s="14" customFormat="1" x14ac:dyDescent="0.2">
      <c r="A11" s="30">
        <v>677</v>
      </c>
      <c r="B11" s="315">
        <v>618</v>
      </c>
      <c r="C11" s="227" t="s">
        <v>103</v>
      </c>
      <c r="D11" s="223" t="s">
        <v>23</v>
      </c>
      <c r="E11" s="232" t="s">
        <v>48</v>
      </c>
      <c r="F11" s="235">
        <v>0.4368055555555555</v>
      </c>
      <c r="G11" s="499"/>
      <c r="H11" s="165"/>
      <c r="I11" s="135">
        <v>1.2546296296296296E-3</v>
      </c>
      <c r="J11" s="132">
        <v>1.2106481481481482E-3</v>
      </c>
      <c r="K11" s="166"/>
      <c r="L11" s="135">
        <v>2.1597222222222222E-3</v>
      </c>
      <c r="M11" s="132">
        <v>2.1226851851851854E-3</v>
      </c>
      <c r="N11" s="499"/>
      <c r="O11" s="34"/>
      <c r="P11" s="160">
        <f t="shared" si="0"/>
        <v>6.7476851851851864E-3</v>
      </c>
      <c r="Q11" s="161">
        <f t="shared" si="1"/>
        <v>5</v>
      </c>
    </row>
    <row r="12" spans="1:31" s="14" customFormat="1" x14ac:dyDescent="0.2">
      <c r="A12" s="30"/>
      <c r="B12" s="315">
        <v>602</v>
      </c>
      <c r="C12" s="227" t="s">
        <v>49</v>
      </c>
      <c r="D12" s="223" t="s">
        <v>62</v>
      </c>
      <c r="E12" s="501" t="s">
        <v>48</v>
      </c>
      <c r="F12" s="502">
        <v>0.43124999999999997</v>
      </c>
      <c r="G12" s="499"/>
      <c r="H12" s="165"/>
      <c r="I12" s="135">
        <v>1.1493055555555555E-3</v>
      </c>
      <c r="J12" s="132">
        <v>1.1724537037037035E-3</v>
      </c>
      <c r="K12" s="166"/>
      <c r="L12" s="135">
        <v>2.3553240740740739E-3</v>
      </c>
      <c r="M12" s="132">
        <v>2.0729166666666665E-3</v>
      </c>
      <c r="N12" s="499"/>
      <c r="O12" s="34"/>
      <c r="P12" s="160">
        <f t="shared" si="0"/>
        <v>6.7499999999999999E-3</v>
      </c>
      <c r="Q12" s="161">
        <f t="shared" si="1"/>
        <v>6</v>
      </c>
    </row>
    <row r="13" spans="1:31" s="14" customFormat="1" x14ac:dyDescent="0.2">
      <c r="A13" s="30"/>
      <c r="B13" s="315">
        <v>608</v>
      </c>
      <c r="C13" s="227" t="s">
        <v>175</v>
      </c>
      <c r="D13" s="223" t="s">
        <v>37</v>
      </c>
      <c r="E13" s="234" t="s">
        <v>66</v>
      </c>
      <c r="F13" s="235">
        <v>0.43333333333333335</v>
      </c>
      <c r="G13" s="36"/>
      <c r="H13" s="165"/>
      <c r="I13" s="135">
        <v>1.2210648148148148E-3</v>
      </c>
      <c r="J13" s="132">
        <v>1.204861111111111E-3</v>
      </c>
      <c r="K13" s="166"/>
      <c r="L13" s="135">
        <v>2.1678240740740742E-3</v>
      </c>
      <c r="M13" s="132">
        <v>2.166666666666667E-3</v>
      </c>
      <c r="N13" s="499"/>
      <c r="O13" s="34"/>
      <c r="P13" s="160">
        <f t="shared" si="0"/>
        <v>6.760416666666668E-3</v>
      </c>
      <c r="Q13" s="161">
        <f t="shared" si="1"/>
        <v>7</v>
      </c>
    </row>
    <row r="14" spans="1:31" s="14" customFormat="1" x14ac:dyDescent="0.2">
      <c r="A14" s="30"/>
      <c r="B14" s="315">
        <v>614</v>
      </c>
      <c r="C14" s="227" t="s">
        <v>194</v>
      </c>
      <c r="D14" s="223" t="s">
        <v>37</v>
      </c>
      <c r="E14" s="234" t="s">
        <v>65</v>
      </c>
      <c r="F14" s="235">
        <v>0.43541666666666662</v>
      </c>
      <c r="G14" s="36"/>
      <c r="H14" s="165"/>
      <c r="I14" s="135">
        <v>1.2662037037037036E-3</v>
      </c>
      <c r="J14" s="132">
        <v>1.2523148148148148E-3</v>
      </c>
      <c r="K14" s="166"/>
      <c r="L14" s="135">
        <v>2.1562499999999997E-3</v>
      </c>
      <c r="M14" s="132">
        <v>2.162037037037037E-3</v>
      </c>
      <c r="N14" s="499"/>
      <c r="O14" s="34"/>
      <c r="P14" s="160">
        <f t="shared" si="0"/>
        <v>6.8368055555555552E-3</v>
      </c>
      <c r="Q14" s="161">
        <f t="shared" si="1"/>
        <v>8</v>
      </c>
    </row>
    <row r="15" spans="1:31" s="14" customFormat="1" x14ac:dyDescent="0.2">
      <c r="A15" s="30"/>
      <c r="B15" s="315">
        <v>628</v>
      </c>
      <c r="C15" s="305" t="s">
        <v>102</v>
      </c>
      <c r="D15" s="495" t="s">
        <v>27</v>
      </c>
      <c r="E15" s="90" t="s">
        <v>54</v>
      </c>
      <c r="F15" s="503">
        <v>0.44097222222222227</v>
      </c>
      <c r="G15" s="36"/>
      <c r="H15" s="165"/>
      <c r="I15" s="135">
        <v>1.2893518518518519E-3</v>
      </c>
      <c r="J15" s="132">
        <v>1.261574074074074E-3</v>
      </c>
      <c r="K15" s="166"/>
      <c r="L15" s="135">
        <v>2.2187499999999998E-3</v>
      </c>
      <c r="M15" s="132">
        <v>2.1840277777777778E-3</v>
      </c>
      <c r="N15" s="499"/>
      <c r="O15" s="34"/>
      <c r="P15" s="160">
        <f t="shared" si="0"/>
        <v>6.9537037037037033E-3</v>
      </c>
      <c r="Q15" s="161">
        <f t="shared" si="1"/>
        <v>9</v>
      </c>
    </row>
    <row r="16" spans="1:31" s="14" customFormat="1" x14ac:dyDescent="0.2">
      <c r="A16" s="30"/>
      <c r="B16" s="315">
        <v>610</v>
      </c>
      <c r="C16" s="227" t="s">
        <v>99</v>
      </c>
      <c r="D16" s="223" t="s">
        <v>27</v>
      </c>
      <c r="E16" s="90" t="s">
        <v>52</v>
      </c>
      <c r="F16" s="235">
        <v>0.43472222222222223</v>
      </c>
      <c r="G16" s="36"/>
      <c r="H16" s="165"/>
      <c r="I16" s="135">
        <v>1.2870370370370373E-3</v>
      </c>
      <c r="J16" s="132">
        <v>1.3078703703703705E-3</v>
      </c>
      <c r="K16" s="166"/>
      <c r="L16" s="135">
        <v>2.2083333333333334E-3</v>
      </c>
      <c r="M16" s="132">
        <v>2.1944444444444446E-3</v>
      </c>
      <c r="N16" s="499"/>
      <c r="O16" s="34"/>
      <c r="P16" s="160">
        <f t="shared" si="0"/>
        <v>6.9976851851851866E-3</v>
      </c>
      <c r="Q16" s="161">
        <f t="shared" si="1"/>
        <v>10</v>
      </c>
    </row>
    <row r="17" spans="1:17" s="14" customFormat="1" x14ac:dyDescent="0.2">
      <c r="A17" s="30"/>
      <c r="B17" s="315">
        <v>619</v>
      </c>
      <c r="C17" s="227" t="s">
        <v>195</v>
      </c>
      <c r="D17" s="223" t="s">
        <v>23</v>
      </c>
      <c r="E17" s="234" t="s">
        <v>48</v>
      </c>
      <c r="F17" s="235">
        <v>0.4375</v>
      </c>
      <c r="G17" s="36"/>
      <c r="H17" s="165"/>
      <c r="I17" s="135">
        <v>1.2905092592592593E-3</v>
      </c>
      <c r="J17" s="132">
        <v>1.3182870370370371E-3</v>
      </c>
      <c r="K17" s="166"/>
      <c r="L17" s="135">
        <v>2.221064814814815E-3</v>
      </c>
      <c r="M17" s="132">
        <v>2.1840277777777778E-3</v>
      </c>
      <c r="N17" s="499"/>
      <c r="O17" s="34"/>
      <c r="P17" s="160">
        <f t="shared" si="0"/>
        <v>7.013888888888889E-3</v>
      </c>
      <c r="Q17" s="161">
        <f t="shared" si="1"/>
        <v>11</v>
      </c>
    </row>
    <row r="18" spans="1:17" s="14" customFormat="1" x14ac:dyDescent="0.2">
      <c r="A18" s="30"/>
      <c r="B18" s="315">
        <v>605</v>
      </c>
      <c r="C18" s="227" t="s">
        <v>63</v>
      </c>
      <c r="D18" s="495" t="s">
        <v>24</v>
      </c>
      <c r="E18" s="90" t="s">
        <v>64</v>
      </c>
      <c r="F18" s="226">
        <v>0.43263888888888885</v>
      </c>
      <c r="G18" s="36"/>
      <c r="H18" s="165"/>
      <c r="I18" s="135">
        <v>1.3159722222222221E-3</v>
      </c>
      <c r="J18" s="132">
        <v>1.2708333333333335E-3</v>
      </c>
      <c r="K18" s="166"/>
      <c r="L18" s="135">
        <v>2.2418981481481482E-3</v>
      </c>
      <c r="M18" s="132">
        <v>2.2013888888888886E-3</v>
      </c>
      <c r="N18" s="499"/>
      <c r="O18" s="34"/>
      <c r="P18" s="160">
        <f t="shared" si="0"/>
        <v>7.030092592592593E-3</v>
      </c>
      <c r="Q18" s="161">
        <f t="shared" si="1"/>
        <v>12</v>
      </c>
    </row>
    <row r="19" spans="1:17" s="14" customFormat="1" x14ac:dyDescent="0.2">
      <c r="A19" s="30"/>
      <c r="B19" s="315">
        <v>615</v>
      </c>
      <c r="C19" s="227" t="s">
        <v>142</v>
      </c>
      <c r="D19" s="223" t="s">
        <v>71</v>
      </c>
      <c r="E19" s="234" t="s">
        <v>52</v>
      </c>
      <c r="F19" s="235">
        <v>0.43611111111111112</v>
      </c>
      <c r="G19" s="36"/>
      <c r="H19" s="165"/>
      <c r="I19" s="135">
        <v>1.3078703703703705E-3</v>
      </c>
      <c r="J19" s="132">
        <v>1.2685185185185184E-3</v>
      </c>
      <c r="K19" s="166"/>
      <c r="L19" s="135">
        <v>2.3356481481481479E-3</v>
      </c>
      <c r="M19" s="132">
        <v>2.204861111111111E-3</v>
      </c>
      <c r="N19" s="499"/>
      <c r="O19" s="34"/>
      <c r="P19" s="160">
        <f t="shared" si="0"/>
        <v>7.1168981481481482E-3</v>
      </c>
      <c r="Q19" s="161">
        <f t="shared" si="1"/>
        <v>13</v>
      </c>
    </row>
    <row r="20" spans="1:17" s="14" customFormat="1" x14ac:dyDescent="0.2">
      <c r="A20" s="30"/>
      <c r="B20" s="315">
        <v>616</v>
      </c>
      <c r="C20" s="227" t="s">
        <v>157</v>
      </c>
      <c r="D20" s="223" t="s">
        <v>28</v>
      </c>
      <c r="E20" s="234" t="s">
        <v>54</v>
      </c>
      <c r="F20" s="235">
        <v>0.43611111111111112</v>
      </c>
      <c r="G20" s="34"/>
      <c r="H20" s="219"/>
      <c r="I20" s="138">
        <v>1.3252314814814813E-3</v>
      </c>
      <c r="J20" s="220">
        <v>1.3553240740740741E-3</v>
      </c>
      <c r="K20" s="92"/>
      <c r="L20" s="138">
        <v>2.224537037037037E-3</v>
      </c>
      <c r="M20" s="220">
        <v>2.2696759259259263E-3</v>
      </c>
      <c r="N20" s="504"/>
      <c r="O20" s="34"/>
      <c r="P20" s="160">
        <f t="shared" si="0"/>
        <v>7.1747685185185196E-3</v>
      </c>
      <c r="Q20" s="161">
        <f t="shared" si="1"/>
        <v>14</v>
      </c>
    </row>
    <row r="21" spans="1:17" s="14" customFormat="1" x14ac:dyDescent="0.2">
      <c r="A21" s="30"/>
      <c r="B21" s="315">
        <v>621</v>
      </c>
      <c r="C21" s="227" t="s">
        <v>128</v>
      </c>
      <c r="D21" s="223" t="s">
        <v>27</v>
      </c>
      <c r="E21" s="234" t="s">
        <v>48</v>
      </c>
      <c r="F21" s="235">
        <v>0.4381944444444445</v>
      </c>
      <c r="G21" s="36"/>
      <c r="H21" s="165"/>
      <c r="I21" s="135">
        <v>1.3576388888888889E-3</v>
      </c>
      <c r="J21" s="132">
        <v>1.4062499999999997E-3</v>
      </c>
      <c r="K21" s="166"/>
      <c r="L21" s="135">
        <v>2.2812499999999999E-3</v>
      </c>
      <c r="M21" s="132">
        <v>2.3182870370370371E-3</v>
      </c>
      <c r="N21" s="499"/>
      <c r="O21" s="34"/>
      <c r="P21" s="160">
        <f t="shared" si="0"/>
        <v>7.363425925925926E-3</v>
      </c>
      <c r="Q21" s="161">
        <f t="shared" si="1"/>
        <v>15</v>
      </c>
    </row>
    <row r="22" spans="1:17" s="14" customFormat="1" x14ac:dyDescent="0.2">
      <c r="A22" s="30"/>
      <c r="B22" s="315">
        <v>611</v>
      </c>
      <c r="C22" s="227" t="s">
        <v>243</v>
      </c>
      <c r="D22" s="230" t="s">
        <v>23</v>
      </c>
      <c r="E22" s="234" t="s">
        <v>65</v>
      </c>
      <c r="F22" s="235">
        <v>0.41944444444444445</v>
      </c>
      <c r="G22" s="36"/>
      <c r="H22" s="165"/>
      <c r="I22" s="135">
        <v>1.3738425925925925E-3</v>
      </c>
      <c r="J22" s="132">
        <v>1.3530092592592593E-3</v>
      </c>
      <c r="K22" s="166"/>
      <c r="L22" s="135">
        <v>2.3564814814814815E-3</v>
      </c>
      <c r="M22" s="132">
        <v>2.3460648148148151E-3</v>
      </c>
      <c r="N22" s="499"/>
      <c r="O22" s="34"/>
      <c r="P22" s="160">
        <f t="shared" si="0"/>
        <v>7.4293981481481485E-3</v>
      </c>
      <c r="Q22" s="161">
        <f t="shared" si="1"/>
        <v>16</v>
      </c>
    </row>
    <row r="23" spans="1:17" s="14" customFormat="1" x14ac:dyDescent="0.2">
      <c r="A23" s="30"/>
      <c r="B23" s="315">
        <v>609</v>
      </c>
      <c r="C23" s="227" t="s">
        <v>191</v>
      </c>
      <c r="D23" s="495" t="s">
        <v>27</v>
      </c>
      <c r="E23" s="505" t="s">
        <v>57</v>
      </c>
      <c r="F23" s="235">
        <v>0.43402777777777773</v>
      </c>
      <c r="G23" s="36"/>
      <c r="H23" s="165"/>
      <c r="I23" s="135">
        <v>1.3819444444444443E-3</v>
      </c>
      <c r="J23" s="132">
        <v>1.3831018518518517E-3</v>
      </c>
      <c r="K23" s="166"/>
      <c r="L23" s="135">
        <v>2.3275462962962963E-3</v>
      </c>
      <c r="M23" s="132">
        <v>2.3472222222222223E-3</v>
      </c>
      <c r="N23" s="499"/>
      <c r="O23" s="34"/>
      <c r="P23" s="160">
        <f t="shared" si="0"/>
        <v>7.439814814814814E-3</v>
      </c>
      <c r="Q23" s="161">
        <f t="shared" si="1"/>
        <v>17</v>
      </c>
    </row>
    <row r="24" spans="1:17" s="14" customFormat="1" x14ac:dyDescent="0.2">
      <c r="A24" s="30"/>
      <c r="B24" s="316">
        <v>604</v>
      </c>
      <c r="C24" s="227" t="s">
        <v>75</v>
      </c>
      <c r="D24" s="50" t="s">
        <v>56</v>
      </c>
      <c r="E24" s="505" t="s">
        <v>48</v>
      </c>
      <c r="F24" s="226">
        <v>0.43194444444444446</v>
      </c>
      <c r="G24" s="36"/>
      <c r="H24" s="165"/>
      <c r="I24" s="135">
        <v>1.3171296296296297E-3</v>
      </c>
      <c r="J24" s="132">
        <v>1.3506944444444445E-3</v>
      </c>
      <c r="K24" s="166"/>
      <c r="L24" s="135">
        <v>2.3206018518518519E-3</v>
      </c>
      <c r="M24" s="132">
        <v>2.5034722222222225E-3</v>
      </c>
      <c r="N24" s="499"/>
      <c r="O24" s="34"/>
      <c r="P24" s="160">
        <f t="shared" si="0"/>
        <v>7.4918981481481486E-3</v>
      </c>
      <c r="Q24" s="161">
        <f t="shared" si="1"/>
        <v>18</v>
      </c>
    </row>
    <row r="25" spans="1:17" s="14" customFormat="1" x14ac:dyDescent="0.2">
      <c r="A25" s="30"/>
      <c r="B25" s="315">
        <v>607</v>
      </c>
      <c r="C25" s="227" t="s">
        <v>170</v>
      </c>
      <c r="D25" s="223" t="s">
        <v>27</v>
      </c>
      <c r="E25" s="234" t="s">
        <v>57</v>
      </c>
      <c r="F25" s="502">
        <v>0.43333333333333335</v>
      </c>
      <c r="G25" s="36"/>
      <c r="H25" s="165"/>
      <c r="I25" s="135">
        <v>1.4247685185185186E-3</v>
      </c>
      <c r="J25" s="132">
        <v>1.4317129629629628E-3</v>
      </c>
      <c r="K25" s="166"/>
      <c r="L25" s="135">
        <v>2.2916666666666667E-3</v>
      </c>
      <c r="M25" s="132">
        <v>2.3634259259259259E-3</v>
      </c>
      <c r="N25" s="499"/>
      <c r="O25" s="34"/>
      <c r="P25" s="160">
        <f t="shared" si="0"/>
        <v>7.5115740740740742E-3</v>
      </c>
      <c r="Q25" s="161">
        <f t="shared" si="1"/>
        <v>19</v>
      </c>
    </row>
    <row r="26" spans="1:17" s="14" customFormat="1" x14ac:dyDescent="0.2">
      <c r="A26" s="30"/>
      <c r="B26" s="315">
        <v>620</v>
      </c>
      <c r="C26" s="227" t="s">
        <v>254</v>
      </c>
      <c r="D26" s="223" t="s">
        <v>27</v>
      </c>
      <c r="E26" s="234" t="s">
        <v>66</v>
      </c>
      <c r="F26" s="235">
        <v>0.4375</v>
      </c>
      <c r="G26" s="36"/>
      <c r="H26" s="165"/>
      <c r="I26" s="135">
        <v>1.488425925925926E-3</v>
      </c>
      <c r="J26" s="132">
        <v>1.4328703703703706E-3</v>
      </c>
      <c r="K26" s="166"/>
      <c r="L26" s="135">
        <v>2.3333333333333335E-3</v>
      </c>
      <c r="M26" s="132">
        <v>2.2708333333333335E-3</v>
      </c>
      <c r="N26" s="499"/>
      <c r="O26" s="34"/>
      <c r="P26" s="160">
        <f t="shared" si="0"/>
        <v>7.525462962962963E-3</v>
      </c>
      <c r="Q26" s="161">
        <f t="shared" si="1"/>
        <v>20</v>
      </c>
    </row>
    <row r="27" spans="1:17" s="14" customFormat="1" x14ac:dyDescent="0.2">
      <c r="A27" s="30"/>
      <c r="B27" s="315">
        <v>626</v>
      </c>
      <c r="C27" s="227" t="s">
        <v>197</v>
      </c>
      <c r="D27" s="223" t="s">
        <v>27</v>
      </c>
      <c r="E27" s="232" t="s">
        <v>68</v>
      </c>
      <c r="F27" s="235">
        <v>0.44027777777777777</v>
      </c>
      <c r="G27" s="36"/>
      <c r="H27" s="165"/>
      <c r="I27" s="135">
        <v>1.3761574074074075E-3</v>
      </c>
      <c r="J27" s="132">
        <v>1.3784722222222221E-3</v>
      </c>
      <c r="K27" s="166"/>
      <c r="L27" s="135">
        <v>2.3854166666666668E-3</v>
      </c>
      <c r="M27" s="132">
        <v>2.4282407407407408E-3</v>
      </c>
      <c r="N27" s="499"/>
      <c r="O27" s="34"/>
      <c r="P27" s="160">
        <f t="shared" si="0"/>
        <v>7.5682870370370366E-3</v>
      </c>
      <c r="Q27" s="161">
        <f t="shared" si="1"/>
        <v>21</v>
      </c>
    </row>
    <row r="28" spans="1:17" s="14" customFormat="1" x14ac:dyDescent="0.2">
      <c r="A28" s="30"/>
      <c r="B28" s="315">
        <v>613</v>
      </c>
      <c r="C28" s="227" t="s">
        <v>193</v>
      </c>
      <c r="D28" s="223" t="s">
        <v>22</v>
      </c>
      <c r="E28" s="232" t="s">
        <v>54</v>
      </c>
      <c r="F28" s="235">
        <v>0.43541666666666662</v>
      </c>
      <c r="G28" s="36"/>
      <c r="H28" s="165"/>
      <c r="I28" s="135">
        <v>1.3206018518518521E-3</v>
      </c>
      <c r="J28" s="132">
        <v>1.396990740740741E-3</v>
      </c>
      <c r="K28" s="166"/>
      <c r="L28" s="135">
        <v>2.5601851851851849E-3</v>
      </c>
      <c r="M28" s="132">
        <v>2.3842592592592591E-3</v>
      </c>
      <c r="N28" s="499"/>
      <c r="O28" s="34"/>
      <c r="P28" s="160">
        <f t="shared" si="0"/>
        <v>7.6620370370370366E-3</v>
      </c>
      <c r="Q28" s="161">
        <f t="shared" si="1"/>
        <v>22</v>
      </c>
    </row>
    <row r="29" spans="1:17" s="14" customFormat="1" x14ac:dyDescent="0.2">
      <c r="A29" s="30"/>
      <c r="B29" s="315">
        <v>622</v>
      </c>
      <c r="C29" s="227" t="s">
        <v>196</v>
      </c>
      <c r="D29" s="223" t="s">
        <v>27</v>
      </c>
      <c r="E29" s="232" t="s">
        <v>48</v>
      </c>
      <c r="F29" s="235">
        <v>0.4381944444444445</v>
      </c>
      <c r="G29" s="92"/>
      <c r="H29" s="506"/>
      <c r="I29" s="138">
        <v>1.4085648148148147E-3</v>
      </c>
      <c r="J29" s="137">
        <v>1.4421296296296298E-3</v>
      </c>
      <c r="K29" s="92"/>
      <c r="L29" s="165">
        <v>2.4398148148148148E-3</v>
      </c>
      <c r="M29" s="507">
        <v>2.3807870370370367E-3</v>
      </c>
      <c r="N29" s="92"/>
      <c r="O29" s="34"/>
      <c r="P29" s="160">
        <f t="shared" si="0"/>
        <v>7.6712962962962958E-3</v>
      </c>
      <c r="Q29" s="161">
        <f t="shared" si="1"/>
        <v>23</v>
      </c>
    </row>
    <row r="30" spans="1:17" s="14" customFormat="1" x14ac:dyDescent="0.2">
      <c r="A30" s="30"/>
      <c r="B30" s="315">
        <v>627</v>
      </c>
      <c r="C30" s="227" t="s">
        <v>131</v>
      </c>
      <c r="D30" s="223" t="s">
        <v>27</v>
      </c>
      <c r="E30" s="232" t="s">
        <v>65</v>
      </c>
      <c r="F30" s="235">
        <v>0.44097222222222227</v>
      </c>
      <c r="G30" s="38"/>
      <c r="H30" s="138"/>
      <c r="I30" s="138">
        <v>1.5092592592592595E-3</v>
      </c>
      <c r="J30" s="137">
        <v>1.4525462962962964E-3</v>
      </c>
      <c r="K30" s="92"/>
      <c r="L30" s="165">
        <v>2.3784722222222224E-3</v>
      </c>
      <c r="M30" s="507">
        <v>2.3576388888888887E-3</v>
      </c>
      <c r="N30" s="92"/>
      <c r="O30" s="34"/>
      <c r="P30" s="160">
        <f t="shared" si="0"/>
        <v>7.6979166666666671E-3</v>
      </c>
      <c r="Q30" s="161">
        <f t="shared" si="1"/>
        <v>24</v>
      </c>
    </row>
    <row r="31" spans="1:17" s="14" customFormat="1" x14ac:dyDescent="0.2">
      <c r="A31" s="30"/>
      <c r="B31" s="315">
        <v>612</v>
      </c>
      <c r="C31" s="227" t="s">
        <v>192</v>
      </c>
      <c r="D31" s="230" t="s">
        <v>37</v>
      </c>
      <c r="E31" s="232" t="s">
        <v>48</v>
      </c>
      <c r="F31" s="235">
        <v>0.43402777777777773</v>
      </c>
      <c r="G31" s="36"/>
      <c r="H31" s="38"/>
      <c r="I31" s="136">
        <v>1.4502314814814814E-3</v>
      </c>
      <c r="J31" s="148">
        <v>1.4895833333333332E-3</v>
      </c>
      <c r="K31" s="166"/>
      <c r="L31" s="254">
        <v>2.5277777777777777E-3</v>
      </c>
      <c r="M31" s="167">
        <v>2.4814814814814816E-3</v>
      </c>
      <c r="N31" s="166"/>
      <c r="O31" s="34"/>
      <c r="P31" s="160">
        <f t="shared" si="0"/>
        <v>7.9490740740740737E-3</v>
      </c>
      <c r="Q31" s="161">
        <f t="shared" si="1"/>
        <v>25</v>
      </c>
    </row>
    <row r="32" spans="1:17" s="14" customFormat="1" x14ac:dyDescent="0.2">
      <c r="A32" s="30"/>
      <c r="B32" s="315">
        <v>617</v>
      </c>
      <c r="C32" s="227" t="s">
        <v>158</v>
      </c>
      <c r="D32" s="230" t="s">
        <v>183</v>
      </c>
      <c r="E32" s="232" t="s">
        <v>171</v>
      </c>
      <c r="F32" s="235">
        <v>0.4368055555555555</v>
      </c>
      <c r="G32" s="36"/>
      <c r="H32" s="38">
        <v>1.3888888888888888E-2</v>
      </c>
      <c r="I32" s="136">
        <v>1.7395833333333332E-3</v>
      </c>
      <c r="J32" s="148">
        <v>1.7164351851851852E-3</v>
      </c>
      <c r="K32" s="166"/>
      <c r="L32" s="254">
        <v>2.9490740740740744E-3</v>
      </c>
      <c r="M32" s="167">
        <v>3.1388888888888885E-3</v>
      </c>
      <c r="N32" s="166"/>
      <c r="O32" s="34"/>
      <c r="P32" s="160">
        <f t="shared" si="0"/>
        <v>2.3432870370370371E-2</v>
      </c>
      <c r="Q32" s="161">
        <f t="shared" si="1"/>
        <v>26</v>
      </c>
    </row>
    <row r="33" spans="1:17" s="14" customFormat="1" x14ac:dyDescent="0.2">
      <c r="A33" s="30"/>
      <c r="B33" s="316">
        <v>603</v>
      </c>
      <c r="C33" s="227" t="s">
        <v>70</v>
      </c>
      <c r="D33" s="518" t="s">
        <v>71</v>
      </c>
      <c r="E33" s="233" t="s">
        <v>57</v>
      </c>
      <c r="F33" s="502">
        <v>0.43194444444444446</v>
      </c>
      <c r="G33" s="36"/>
      <c r="H33" s="38"/>
      <c r="I33" s="136">
        <v>1.3101851851851853E-3</v>
      </c>
      <c r="J33" s="148"/>
      <c r="K33" s="166"/>
      <c r="L33" s="254">
        <v>2.3124999999999999E-3</v>
      </c>
      <c r="M33" s="167"/>
      <c r="N33" s="166"/>
      <c r="O33" s="34" t="s">
        <v>17</v>
      </c>
      <c r="P33" s="160" t="str">
        <f t="shared" si="0"/>
        <v>XXXXX</v>
      </c>
      <c r="Q33" s="168" t="str">
        <f t="shared" si="1"/>
        <v>D</v>
      </c>
    </row>
    <row r="34" spans="1:17" s="14" customFormat="1" ht="13.5" thickBot="1" x14ac:dyDescent="0.25">
      <c r="A34" s="30"/>
      <c r="B34" s="317">
        <v>623</v>
      </c>
      <c r="C34" s="231" t="s">
        <v>100</v>
      </c>
      <c r="D34" s="519" t="s">
        <v>56</v>
      </c>
      <c r="E34" s="306" t="s">
        <v>48</v>
      </c>
      <c r="F34" s="307">
        <v>0.43888888888888888</v>
      </c>
      <c r="G34" s="140"/>
      <c r="H34" s="140"/>
      <c r="I34" s="162">
        <v>1.4224537037037038E-3</v>
      </c>
      <c r="J34" s="308"/>
      <c r="K34" s="169"/>
      <c r="L34" s="309">
        <v>2.3541666666666667E-3</v>
      </c>
      <c r="M34" s="310"/>
      <c r="N34" s="169"/>
      <c r="O34" s="140" t="s">
        <v>17</v>
      </c>
      <c r="P34" s="163" t="str">
        <f t="shared" si="0"/>
        <v>XXXXX</v>
      </c>
      <c r="Q34" s="170" t="str">
        <f t="shared" si="1"/>
        <v>D</v>
      </c>
    </row>
    <row r="35" spans="1:17" s="14" customFormat="1" x14ac:dyDescent="0.2">
      <c r="A35" s="30"/>
      <c r="B35" s="318"/>
      <c r="C35" s="47"/>
      <c r="D35" s="86"/>
      <c r="E35" s="87"/>
      <c r="F35" s="64"/>
      <c r="G35" s="21"/>
      <c r="H35" s="61"/>
      <c r="I35" s="21"/>
      <c r="J35" s="21"/>
      <c r="K35" s="21"/>
      <c r="L35" s="21"/>
      <c r="M35" s="21"/>
      <c r="N35" s="21"/>
      <c r="O35" s="22"/>
      <c r="P35" s="56"/>
      <c r="Q35" s="57"/>
    </row>
    <row r="36" spans="1:17" x14ac:dyDescent="0.2">
      <c r="B36" s="319"/>
      <c r="C36" s="22"/>
      <c r="D36" s="22"/>
      <c r="E36" s="22"/>
      <c r="F36" s="71"/>
      <c r="G36" s="21"/>
      <c r="H36" s="61"/>
      <c r="I36" s="21"/>
      <c r="J36" s="21"/>
      <c r="K36" s="21"/>
      <c r="L36" s="21"/>
      <c r="M36" s="21"/>
      <c r="N36" s="21"/>
      <c r="O36" s="22"/>
      <c r="P36" s="56"/>
      <c r="Q36" s="57"/>
    </row>
    <row r="42" spans="1:17" x14ac:dyDescent="0.2">
      <c r="I42" s="54"/>
    </row>
    <row r="45" spans="1:17" ht="13.5" thickBot="1" x14ac:dyDescent="0.25"/>
    <row r="46" spans="1:17" ht="13.5" thickBot="1" x14ac:dyDescent="0.25">
      <c r="J46" s="53"/>
    </row>
  </sheetData>
  <sortState ref="B7:Q34">
    <sortCondition ref="Q7:Q34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35" xr:uid="{00000000-0002-0000-0200-000000000000}">
      <formula1>$S$11:$S$12</formula1>
    </dataValidation>
    <dataValidation type="time" errorStyle="warning" allowBlank="1" showInputMessage="1" showErrorMessage="1" errorTitle="Chybné zadání" error="Zadej čas ve tvaru mm:ss,0 !!!" sqref="G32:N36 G7:N30" xr:uid="{00000000-0002-0000-02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8" xr:uid="{00000000-0002-0000-0200-000002000000}">
      <formula1>$S$14:$S$16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7:D33 D13:D14" xr:uid="{00000000-0002-0000-0200-000003000000}">
      <formula1>$S$12:$S$12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6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U46" sqref="U46"/>
    </sheetView>
  </sheetViews>
  <sheetFormatPr defaultRowHeight="12.75" x14ac:dyDescent="0.2"/>
  <cols>
    <col min="1" max="1" width="5.42578125" hidden="1" customWidth="1"/>
    <col min="2" max="2" width="5.42578125" style="25" customWidth="1"/>
    <col min="3" max="3" width="24.42578125" style="16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0" x14ac:dyDescent="0.2">
      <c r="D1" s="10">
        <v>43372</v>
      </c>
      <c r="E1" s="44"/>
      <c r="F1" s="44"/>
      <c r="G1" s="11"/>
      <c r="P1" s="4"/>
    </row>
    <row r="2" spans="1:20" ht="13.5" thickBot="1" x14ac:dyDescent="0.25">
      <c r="R2" s="12"/>
    </row>
    <row r="3" spans="1:20" s="3" customFormat="1" ht="25.5" customHeight="1" thickBot="1" x14ac:dyDescent="0.25">
      <c r="A3" s="9"/>
      <c r="B3" s="9"/>
      <c r="C3" s="17" t="s">
        <v>5</v>
      </c>
      <c r="D3" s="571" t="s">
        <v>33</v>
      </c>
      <c r="E3" s="571"/>
      <c r="F3" s="592"/>
      <c r="G3" s="599" t="s">
        <v>45</v>
      </c>
      <c r="H3" s="600"/>
      <c r="I3" s="600"/>
      <c r="J3" s="600"/>
      <c r="K3" s="600"/>
      <c r="L3" s="600"/>
      <c r="M3" s="600"/>
      <c r="N3" s="600"/>
      <c r="O3" s="600"/>
      <c r="P3" s="600"/>
      <c r="Q3" s="601"/>
    </row>
    <row r="4" spans="1:20" ht="13.5" thickBot="1" x14ac:dyDescent="0.25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 x14ac:dyDescent="0.2">
      <c r="A5" s="587" t="s">
        <v>4</v>
      </c>
      <c r="B5" s="587" t="s">
        <v>4</v>
      </c>
      <c r="C5" s="603" t="s">
        <v>0</v>
      </c>
      <c r="D5" s="590" t="s">
        <v>1</v>
      </c>
      <c r="E5" s="578" t="s">
        <v>2</v>
      </c>
      <c r="F5" s="575" t="s">
        <v>39</v>
      </c>
      <c r="G5" s="575" t="s">
        <v>40</v>
      </c>
      <c r="H5" s="575" t="s">
        <v>36</v>
      </c>
      <c r="I5" s="580" t="s">
        <v>18</v>
      </c>
      <c r="J5" s="581"/>
      <c r="K5" s="582"/>
      <c r="L5" s="580" t="s">
        <v>19</v>
      </c>
      <c r="M5" s="581"/>
      <c r="N5" s="582"/>
      <c r="O5" s="575" t="s">
        <v>17</v>
      </c>
      <c r="P5" s="597" t="s">
        <v>184</v>
      </c>
      <c r="Q5" s="575" t="s">
        <v>3</v>
      </c>
    </row>
    <row r="6" spans="1:20" s="5" customFormat="1" ht="15" customHeight="1" thickBot="1" x14ac:dyDescent="0.25">
      <c r="A6" s="596"/>
      <c r="B6" s="588"/>
      <c r="C6" s="604"/>
      <c r="D6" s="591"/>
      <c r="E6" s="579"/>
      <c r="F6" s="577"/>
      <c r="G6" s="576"/>
      <c r="H6" s="577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76"/>
      <c r="P6" s="598"/>
      <c r="Q6" s="602"/>
      <c r="S6" t="s">
        <v>11</v>
      </c>
    </row>
    <row r="7" spans="1:20" s="14" customFormat="1" x14ac:dyDescent="0.2">
      <c r="A7" s="81">
        <v>91</v>
      </c>
      <c r="B7" s="320">
        <v>542</v>
      </c>
      <c r="C7" s="321" t="s">
        <v>126</v>
      </c>
      <c r="D7" s="514" t="s">
        <v>27</v>
      </c>
      <c r="E7" s="322" t="s">
        <v>57</v>
      </c>
      <c r="F7" s="323">
        <v>0.45416666666666666</v>
      </c>
      <c r="G7" s="324"/>
      <c r="H7" s="325"/>
      <c r="I7" s="326">
        <v>1.1377314814814813E-3</v>
      </c>
      <c r="J7" s="327">
        <v>1.1354166666666667E-3</v>
      </c>
      <c r="K7" s="328"/>
      <c r="L7" s="326">
        <v>1.9664351851851852E-3</v>
      </c>
      <c r="M7" s="327">
        <v>1.935185185185185E-3</v>
      </c>
      <c r="N7" s="329"/>
      <c r="O7" s="330"/>
      <c r="P7" s="331">
        <f t="shared" ref="P7:P38" si="0">IF(OR(H7&gt;TIME(0,30,0),O7&lt;&gt;""),"XXXXX",SUM(G7:N7))</f>
        <v>6.1747685185185178E-3</v>
      </c>
      <c r="Q7" s="332">
        <f t="shared" ref="Q7:Q38" si="1">IF(OR(H7&gt;TIME(0,30,0),O7&lt;&gt;""),"D",RANK(P7,$P$7:$P$75,100))</f>
        <v>1</v>
      </c>
      <c r="S7" s="14" t="s">
        <v>12</v>
      </c>
      <c r="T7" s="14" t="s">
        <v>35</v>
      </c>
    </row>
    <row r="8" spans="1:20" s="14" customFormat="1" x14ac:dyDescent="0.2">
      <c r="A8" s="82">
        <v>117</v>
      </c>
      <c r="B8" s="333">
        <v>526</v>
      </c>
      <c r="C8" s="334" t="s">
        <v>150</v>
      </c>
      <c r="D8" s="361" t="s">
        <v>27</v>
      </c>
      <c r="E8" s="335" t="s">
        <v>54</v>
      </c>
      <c r="F8" s="336">
        <v>0.45</v>
      </c>
      <c r="G8" s="337"/>
      <c r="H8" s="338"/>
      <c r="I8" s="339">
        <v>1.1273148148148147E-3</v>
      </c>
      <c r="J8" s="340">
        <v>1.1250000000000001E-3</v>
      </c>
      <c r="K8" s="341"/>
      <c r="L8" s="339">
        <v>1.9814814814814816E-3</v>
      </c>
      <c r="M8" s="340">
        <v>1.965277777777778E-3</v>
      </c>
      <c r="N8" s="342"/>
      <c r="O8" s="330"/>
      <c r="P8" s="343">
        <f t="shared" si="0"/>
        <v>6.1990740740740739E-3</v>
      </c>
      <c r="Q8" s="332">
        <f t="shared" si="1"/>
        <v>2</v>
      </c>
    </row>
    <row r="9" spans="1:20" s="14" customFormat="1" x14ac:dyDescent="0.2">
      <c r="A9" s="82">
        <v>629</v>
      </c>
      <c r="B9" s="333">
        <v>500</v>
      </c>
      <c r="C9" s="344" t="s">
        <v>55</v>
      </c>
      <c r="D9" s="345" t="s">
        <v>56</v>
      </c>
      <c r="E9" s="346" t="s">
        <v>48</v>
      </c>
      <c r="F9" s="347">
        <v>0.44166666666666665</v>
      </c>
      <c r="G9" s="348"/>
      <c r="H9" s="349"/>
      <c r="I9" s="350">
        <v>1.1354166666666667E-3</v>
      </c>
      <c r="J9" s="351">
        <v>1.1284722222222223E-3</v>
      </c>
      <c r="K9" s="352"/>
      <c r="L9" s="350">
        <v>1.9872685185185189E-3</v>
      </c>
      <c r="M9" s="351">
        <v>1.9756944444444444E-3</v>
      </c>
      <c r="N9" s="353"/>
      <c r="O9" s="330"/>
      <c r="P9" s="343">
        <f t="shared" si="0"/>
        <v>6.2268518518518532E-3</v>
      </c>
      <c r="Q9" s="332">
        <f t="shared" si="1"/>
        <v>3</v>
      </c>
      <c r="T9" s="14" t="s">
        <v>23</v>
      </c>
    </row>
    <row r="10" spans="1:20" s="14" customFormat="1" x14ac:dyDescent="0.2">
      <c r="A10" s="83"/>
      <c r="B10" s="333">
        <v>529</v>
      </c>
      <c r="C10" s="344" t="s">
        <v>127</v>
      </c>
      <c r="D10" s="354" t="s">
        <v>27</v>
      </c>
      <c r="E10" s="355" t="s">
        <v>57</v>
      </c>
      <c r="F10" s="347">
        <v>0.45069444444444445</v>
      </c>
      <c r="G10" s="348"/>
      <c r="H10" s="349"/>
      <c r="I10" s="350">
        <v>1.1724537037037035E-3</v>
      </c>
      <c r="J10" s="351">
        <v>1.1469907407407407E-3</v>
      </c>
      <c r="K10" s="352"/>
      <c r="L10" s="350">
        <v>1.9814814814814816E-3</v>
      </c>
      <c r="M10" s="351">
        <v>1.960648148148148E-3</v>
      </c>
      <c r="N10" s="353"/>
      <c r="O10" s="330"/>
      <c r="P10" s="343">
        <f t="shared" si="0"/>
        <v>6.2615740740740739E-3</v>
      </c>
      <c r="Q10" s="332">
        <f t="shared" si="1"/>
        <v>4</v>
      </c>
      <c r="T10" s="14" t="s">
        <v>29</v>
      </c>
    </row>
    <row r="11" spans="1:20" s="14" customFormat="1" x14ac:dyDescent="0.2">
      <c r="A11" s="82">
        <v>905</v>
      </c>
      <c r="B11" s="333">
        <v>544</v>
      </c>
      <c r="C11" s="334" t="s">
        <v>212</v>
      </c>
      <c r="D11" s="354" t="s">
        <v>37</v>
      </c>
      <c r="E11" s="355" t="s">
        <v>54</v>
      </c>
      <c r="F11" s="356">
        <v>0.45555555555555555</v>
      </c>
      <c r="G11" s="348"/>
      <c r="H11" s="349"/>
      <c r="I11" s="350">
        <v>1.1666666666666668E-3</v>
      </c>
      <c r="J11" s="351">
        <v>1.1446759259259259E-3</v>
      </c>
      <c r="K11" s="352"/>
      <c r="L11" s="350">
        <v>1.9756944444444444E-3</v>
      </c>
      <c r="M11" s="351">
        <v>1.9872685185185189E-3</v>
      </c>
      <c r="N11" s="353"/>
      <c r="O11" s="330"/>
      <c r="P11" s="343">
        <f t="shared" si="0"/>
        <v>6.2743055555555555E-3</v>
      </c>
      <c r="Q11" s="332">
        <f t="shared" si="1"/>
        <v>5</v>
      </c>
      <c r="S11" s="14" t="s">
        <v>14</v>
      </c>
    </row>
    <row r="12" spans="1:20" s="14" customFormat="1" x14ac:dyDescent="0.2">
      <c r="A12" s="82">
        <v>727</v>
      </c>
      <c r="B12" s="333">
        <v>549</v>
      </c>
      <c r="C12" s="366" t="s">
        <v>123</v>
      </c>
      <c r="D12" s="357" t="s">
        <v>29</v>
      </c>
      <c r="E12" s="358" t="s">
        <v>249</v>
      </c>
      <c r="F12" s="356">
        <v>0.45763888888888887</v>
      </c>
      <c r="G12" s="348"/>
      <c r="H12" s="349"/>
      <c r="I12" s="350">
        <v>1.1215277777777777E-3</v>
      </c>
      <c r="J12" s="351">
        <v>1.1516203703703703E-3</v>
      </c>
      <c r="K12" s="352"/>
      <c r="L12" s="350">
        <v>2.0069444444444444E-3</v>
      </c>
      <c r="M12" s="351">
        <v>1.9988425925925924E-3</v>
      </c>
      <c r="N12" s="353"/>
      <c r="O12" s="330"/>
      <c r="P12" s="343">
        <f t="shared" si="0"/>
        <v>6.2789351851851843E-3</v>
      </c>
      <c r="Q12" s="332">
        <f t="shared" si="1"/>
        <v>6</v>
      </c>
      <c r="T12" s="14" t="s">
        <v>25</v>
      </c>
    </row>
    <row r="13" spans="1:20" s="14" customFormat="1" x14ac:dyDescent="0.2">
      <c r="A13" s="82"/>
      <c r="B13" s="333">
        <v>502</v>
      </c>
      <c r="C13" s="359" t="s">
        <v>129</v>
      </c>
      <c r="D13" s="515" t="s">
        <v>28</v>
      </c>
      <c r="E13" s="360" t="s">
        <v>54</v>
      </c>
      <c r="F13" s="336">
        <v>0.44236111111111115</v>
      </c>
      <c r="G13" s="348"/>
      <c r="H13" s="349"/>
      <c r="I13" s="350">
        <v>1.0960648148148149E-3</v>
      </c>
      <c r="J13" s="351">
        <v>1.1099537037037035E-3</v>
      </c>
      <c r="K13" s="352"/>
      <c r="L13" s="350">
        <v>2.0509259259259257E-3</v>
      </c>
      <c r="M13" s="351">
        <v>2.0335648148148149E-3</v>
      </c>
      <c r="N13" s="353"/>
      <c r="O13" s="330"/>
      <c r="P13" s="343">
        <f t="shared" si="0"/>
        <v>6.2905092592592596E-3</v>
      </c>
      <c r="Q13" s="332">
        <f t="shared" si="1"/>
        <v>7</v>
      </c>
    </row>
    <row r="14" spans="1:20" s="14" customFormat="1" x14ac:dyDescent="0.2">
      <c r="A14" s="82"/>
      <c r="B14" s="333">
        <v>534</v>
      </c>
      <c r="C14" s="344" t="s">
        <v>210</v>
      </c>
      <c r="D14" s="357" t="s">
        <v>27</v>
      </c>
      <c r="E14" s="358" t="s">
        <v>54</v>
      </c>
      <c r="F14" s="347">
        <v>0.45277777777777778</v>
      </c>
      <c r="G14" s="348"/>
      <c r="H14" s="349"/>
      <c r="I14" s="350">
        <v>1.1342592592592591E-3</v>
      </c>
      <c r="J14" s="351">
        <v>1.1770833333333334E-3</v>
      </c>
      <c r="K14" s="352"/>
      <c r="L14" s="350">
        <v>2.0023148148148148E-3</v>
      </c>
      <c r="M14" s="351">
        <v>1.9826388888888888E-3</v>
      </c>
      <c r="N14" s="353"/>
      <c r="O14" s="330"/>
      <c r="P14" s="343">
        <f t="shared" si="0"/>
        <v>6.2962962962962955E-3</v>
      </c>
      <c r="Q14" s="332">
        <f t="shared" si="1"/>
        <v>8</v>
      </c>
    </row>
    <row r="15" spans="1:20" s="14" customFormat="1" x14ac:dyDescent="0.2">
      <c r="A15" s="82"/>
      <c r="B15" s="333">
        <v>521</v>
      </c>
      <c r="C15" s="359" t="s">
        <v>248</v>
      </c>
      <c r="D15" s="357" t="s">
        <v>28</v>
      </c>
      <c r="E15" s="358" t="s">
        <v>54</v>
      </c>
      <c r="F15" s="336">
        <v>0.44861111111111113</v>
      </c>
      <c r="G15" s="348"/>
      <c r="H15" s="349"/>
      <c r="I15" s="350">
        <v>1.164351851851852E-3</v>
      </c>
      <c r="J15" s="351">
        <v>1.152777777777778E-3</v>
      </c>
      <c r="K15" s="352"/>
      <c r="L15" s="350">
        <v>1.9895833333333332E-3</v>
      </c>
      <c r="M15" s="351">
        <v>1.9976851851851852E-3</v>
      </c>
      <c r="N15" s="353"/>
      <c r="O15" s="330"/>
      <c r="P15" s="343">
        <f t="shared" si="0"/>
        <v>6.3043981481481493E-3</v>
      </c>
      <c r="Q15" s="332">
        <f t="shared" si="1"/>
        <v>9</v>
      </c>
      <c r="T15" s="14" t="s">
        <v>22</v>
      </c>
    </row>
    <row r="16" spans="1:20" s="14" customFormat="1" x14ac:dyDescent="0.2">
      <c r="A16" s="82"/>
      <c r="B16" s="333">
        <v>507</v>
      </c>
      <c r="C16" s="321" t="s">
        <v>199</v>
      </c>
      <c r="D16" s="345" t="s">
        <v>69</v>
      </c>
      <c r="E16" s="346" t="s">
        <v>57</v>
      </c>
      <c r="F16" s="362">
        <v>0.44375000000000003</v>
      </c>
      <c r="G16" s="348"/>
      <c r="H16" s="349"/>
      <c r="I16" s="350">
        <v>1.152777777777778E-3</v>
      </c>
      <c r="J16" s="351">
        <v>1.1666666666666668E-3</v>
      </c>
      <c r="K16" s="352"/>
      <c r="L16" s="350">
        <v>1.960648148148148E-3</v>
      </c>
      <c r="M16" s="351">
        <v>2.0312499999999996E-3</v>
      </c>
      <c r="N16" s="353"/>
      <c r="O16" s="330"/>
      <c r="P16" s="343">
        <f t="shared" si="0"/>
        <v>6.3113425925925924E-3</v>
      </c>
      <c r="Q16" s="332">
        <f t="shared" si="1"/>
        <v>10</v>
      </c>
    </row>
    <row r="17" spans="1:23" s="14" customFormat="1" x14ac:dyDescent="0.2">
      <c r="A17" s="82"/>
      <c r="B17" s="333">
        <v>501</v>
      </c>
      <c r="C17" s="344" t="s">
        <v>58</v>
      </c>
      <c r="D17" s="345" t="s">
        <v>37</v>
      </c>
      <c r="E17" s="363" t="s">
        <v>54</v>
      </c>
      <c r="F17" s="347">
        <v>0.44166666666666665</v>
      </c>
      <c r="G17" s="348"/>
      <c r="H17" s="349"/>
      <c r="I17" s="350">
        <v>1.1331018518518519E-3</v>
      </c>
      <c r="J17" s="351">
        <v>1.1365740740740741E-3</v>
      </c>
      <c r="K17" s="352"/>
      <c r="L17" s="350">
        <v>2.0173611111111108E-3</v>
      </c>
      <c r="M17" s="351">
        <v>2.0254629629629629E-3</v>
      </c>
      <c r="N17" s="353"/>
      <c r="O17" s="330"/>
      <c r="P17" s="343">
        <f t="shared" si="0"/>
        <v>6.3125000000000004E-3</v>
      </c>
      <c r="Q17" s="332">
        <f t="shared" si="1"/>
        <v>11</v>
      </c>
    </row>
    <row r="18" spans="1:23" s="14" customFormat="1" x14ac:dyDescent="0.2">
      <c r="A18" s="82">
        <v>939</v>
      </c>
      <c r="B18" s="364">
        <v>533</v>
      </c>
      <c r="C18" s="344" t="s">
        <v>215</v>
      </c>
      <c r="D18" s="354" t="s">
        <v>27</v>
      </c>
      <c r="E18" s="346" t="s">
        <v>54</v>
      </c>
      <c r="F18" s="347">
        <v>0.45208333333333334</v>
      </c>
      <c r="G18" s="348"/>
      <c r="H18" s="349"/>
      <c r="I18" s="350">
        <v>1.1574074074074073E-3</v>
      </c>
      <c r="J18" s="351">
        <v>1.1377314814814813E-3</v>
      </c>
      <c r="K18" s="352"/>
      <c r="L18" s="350">
        <v>2.0057870370370368E-3</v>
      </c>
      <c r="M18" s="351">
        <v>2.0439814814814813E-3</v>
      </c>
      <c r="N18" s="353"/>
      <c r="O18" s="330"/>
      <c r="P18" s="343">
        <f t="shared" si="0"/>
        <v>6.3449074074074067E-3</v>
      </c>
      <c r="Q18" s="332">
        <f t="shared" si="1"/>
        <v>12</v>
      </c>
    </row>
    <row r="19" spans="1:23" s="14" customFormat="1" x14ac:dyDescent="0.2">
      <c r="A19" s="82">
        <v>99</v>
      </c>
      <c r="B19" s="364">
        <v>513</v>
      </c>
      <c r="C19" s="366" t="s">
        <v>89</v>
      </c>
      <c r="D19" s="354" t="s">
        <v>27</v>
      </c>
      <c r="E19" s="355" t="s">
        <v>48</v>
      </c>
      <c r="F19" s="373">
        <v>0.4458333333333333</v>
      </c>
      <c r="G19" s="348"/>
      <c r="H19" s="349"/>
      <c r="I19" s="350">
        <v>1.1655092592592591E-3</v>
      </c>
      <c r="J19" s="351">
        <v>1.1875E-3</v>
      </c>
      <c r="K19" s="352"/>
      <c r="L19" s="350">
        <v>2.0393518518518517E-3</v>
      </c>
      <c r="M19" s="351">
        <v>2.0208333333333332E-3</v>
      </c>
      <c r="N19" s="353"/>
      <c r="O19" s="330"/>
      <c r="P19" s="343">
        <f t="shared" si="0"/>
        <v>6.4131944444444436E-3</v>
      </c>
      <c r="Q19" s="332">
        <f t="shared" si="1"/>
        <v>13</v>
      </c>
    </row>
    <row r="20" spans="1:23" s="14" customFormat="1" x14ac:dyDescent="0.2">
      <c r="A20" s="82"/>
      <c r="B20" s="364">
        <v>555</v>
      </c>
      <c r="C20" s="344" t="s">
        <v>214</v>
      </c>
      <c r="D20" s="354" t="s">
        <v>27</v>
      </c>
      <c r="E20" s="367" t="s">
        <v>65</v>
      </c>
      <c r="F20" s="347">
        <v>0.4597222222222222</v>
      </c>
      <c r="G20" s="348"/>
      <c r="H20" s="349"/>
      <c r="I20" s="350">
        <v>1.181712962962963E-3</v>
      </c>
      <c r="J20" s="351">
        <v>1.1678240740740739E-3</v>
      </c>
      <c r="K20" s="352"/>
      <c r="L20" s="350">
        <v>2.0358796296296297E-3</v>
      </c>
      <c r="M20" s="351">
        <v>2.0312499999999996E-3</v>
      </c>
      <c r="N20" s="353"/>
      <c r="O20" s="330"/>
      <c r="P20" s="343">
        <f t="shared" si="0"/>
        <v>6.416666666666666E-3</v>
      </c>
      <c r="Q20" s="332">
        <f t="shared" si="1"/>
        <v>14</v>
      </c>
    </row>
    <row r="21" spans="1:23" s="14" customFormat="1" x14ac:dyDescent="0.2">
      <c r="A21" s="82"/>
      <c r="B21" s="364">
        <v>525</v>
      </c>
      <c r="C21" s="334" t="s">
        <v>205</v>
      </c>
      <c r="D21" s="354" t="s">
        <v>22</v>
      </c>
      <c r="E21" s="355" t="s">
        <v>54</v>
      </c>
      <c r="F21" s="347">
        <v>0.45</v>
      </c>
      <c r="G21" s="348"/>
      <c r="H21" s="349"/>
      <c r="I21" s="339">
        <v>1.199074074074074E-3</v>
      </c>
      <c r="J21" s="340">
        <v>1.1840277777777778E-3</v>
      </c>
      <c r="K21" s="341"/>
      <c r="L21" s="339">
        <v>2.0636574074074073E-3</v>
      </c>
      <c r="M21" s="340">
        <v>2.0266203703703705E-3</v>
      </c>
      <c r="N21" s="342"/>
      <c r="O21" s="330"/>
      <c r="P21" s="343">
        <f t="shared" si="0"/>
        <v>6.4733796296296293E-3</v>
      </c>
      <c r="Q21" s="332">
        <f t="shared" si="1"/>
        <v>15</v>
      </c>
    </row>
    <row r="22" spans="1:23" s="14" customFormat="1" x14ac:dyDescent="0.2">
      <c r="A22" s="84">
        <v>1</v>
      </c>
      <c r="B22" s="364">
        <v>522</v>
      </c>
      <c r="C22" s="334" t="s">
        <v>203</v>
      </c>
      <c r="D22" s="354" t="s">
        <v>23</v>
      </c>
      <c r="E22" s="355" t="s">
        <v>48</v>
      </c>
      <c r="F22" s="347">
        <v>0.44861111111111113</v>
      </c>
      <c r="G22" s="348"/>
      <c r="H22" s="349"/>
      <c r="I22" s="350">
        <v>1.199074074074074E-3</v>
      </c>
      <c r="J22" s="351">
        <v>1.207175925925926E-3</v>
      </c>
      <c r="K22" s="352"/>
      <c r="L22" s="350">
        <v>2.0335648148148149E-3</v>
      </c>
      <c r="M22" s="351">
        <v>2.0462962962962965E-3</v>
      </c>
      <c r="N22" s="353"/>
      <c r="O22" s="330"/>
      <c r="P22" s="343">
        <f t="shared" si="0"/>
        <v>6.4861111111111109E-3</v>
      </c>
      <c r="Q22" s="332">
        <f t="shared" si="1"/>
        <v>16</v>
      </c>
    </row>
    <row r="23" spans="1:23" s="14" customFormat="1" x14ac:dyDescent="0.2">
      <c r="A23" s="84">
        <v>932</v>
      </c>
      <c r="B23" s="364">
        <v>554</v>
      </c>
      <c r="C23" s="344" t="s">
        <v>172</v>
      </c>
      <c r="D23" s="361" t="s">
        <v>28</v>
      </c>
      <c r="E23" s="335" t="s">
        <v>52</v>
      </c>
      <c r="F23" s="347">
        <v>0.45902777777777781</v>
      </c>
      <c r="G23" s="348"/>
      <c r="H23" s="349"/>
      <c r="I23" s="350">
        <v>1.2164351851851852E-3</v>
      </c>
      <c r="J23" s="351">
        <v>1.2002314814814816E-3</v>
      </c>
      <c r="K23" s="352"/>
      <c r="L23" s="350">
        <v>2.0405092592592593E-3</v>
      </c>
      <c r="M23" s="351">
        <v>2.0416666666666669E-3</v>
      </c>
      <c r="N23" s="353"/>
      <c r="O23" s="330"/>
      <c r="P23" s="343">
        <f t="shared" si="0"/>
        <v>6.4988425925925925E-3</v>
      </c>
      <c r="Q23" s="332">
        <f t="shared" si="1"/>
        <v>17</v>
      </c>
    </row>
    <row r="24" spans="1:23" s="14" customFormat="1" x14ac:dyDescent="0.2">
      <c r="A24" s="84">
        <v>870</v>
      </c>
      <c r="B24" s="364">
        <v>517</v>
      </c>
      <c r="C24" s="359" t="s">
        <v>178</v>
      </c>
      <c r="D24" s="354" t="s">
        <v>27</v>
      </c>
      <c r="E24" s="355" t="s">
        <v>54</v>
      </c>
      <c r="F24" s="336">
        <v>0.44722222222222219</v>
      </c>
      <c r="G24" s="348"/>
      <c r="H24" s="349"/>
      <c r="I24" s="350">
        <v>1.1967592592592592E-3</v>
      </c>
      <c r="J24" s="351">
        <v>1.1747685185185186E-3</v>
      </c>
      <c r="K24" s="352"/>
      <c r="L24" s="350">
        <v>2.0752314814814813E-3</v>
      </c>
      <c r="M24" s="351">
        <v>2.0856481481481481E-3</v>
      </c>
      <c r="N24" s="353"/>
      <c r="O24" s="330"/>
      <c r="P24" s="343">
        <f t="shared" si="0"/>
        <v>6.5324074074074078E-3</v>
      </c>
      <c r="Q24" s="332">
        <f t="shared" si="1"/>
        <v>18</v>
      </c>
      <c r="S24" s="14" t="s">
        <v>13</v>
      </c>
      <c r="T24" s="14" t="s">
        <v>27</v>
      </c>
      <c r="W24" s="23"/>
    </row>
    <row r="25" spans="1:23" s="14" customFormat="1" x14ac:dyDescent="0.2">
      <c r="A25" s="84">
        <v>92</v>
      </c>
      <c r="B25" s="364">
        <v>552</v>
      </c>
      <c r="C25" s="366" t="s">
        <v>138</v>
      </c>
      <c r="D25" s="357" t="s">
        <v>27</v>
      </c>
      <c r="E25" s="378" t="s">
        <v>54</v>
      </c>
      <c r="F25" s="347">
        <v>0.45833333333333331</v>
      </c>
      <c r="G25" s="348"/>
      <c r="H25" s="349"/>
      <c r="I25" s="350">
        <v>1.2627314814814814E-3</v>
      </c>
      <c r="J25" s="351">
        <v>1.1840277777777778E-3</v>
      </c>
      <c r="K25" s="352"/>
      <c r="L25" s="350">
        <v>2.0520833333333333E-3</v>
      </c>
      <c r="M25" s="351">
        <v>2.0416666666666669E-3</v>
      </c>
      <c r="N25" s="353"/>
      <c r="O25" s="330"/>
      <c r="P25" s="343">
        <f t="shared" si="0"/>
        <v>6.5405092592592598E-3</v>
      </c>
      <c r="Q25" s="332">
        <f t="shared" si="1"/>
        <v>19</v>
      </c>
    </row>
    <row r="26" spans="1:23" s="14" customFormat="1" x14ac:dyDescent="0.2">
      <c r="A26" s="84">
        <v>169</v>
      </c>
      <c r="B26" s="364">
        <v>516</v>
      </c>
      <c r="C26" s="369" t="s">
        <v>112</v>
      </c>
      <c r="D26" s="354" t="s">
        <v>56</v>
      </c>
      <c r="E26" s="355" t="s">
        <v>48</v>
      </c>
      <c r="F26" s="347">
        <v>0.4465277777777778</v>
      </c>
      <c r="G26" s="348"/>
      <c r="H26" s="349"/>
      <c r="I26" s="350">
        <v>1.2337962962962964E-3</v>
      </c>
      <c r="J26" s="351">
        <v>1.2025462962962964E-3</v>
      </c>
      <c r="K26" s="352"/>
      <c r="L26" s="350">
        <v>2.0740740740740741E-3</v>
      </c>
      <c r="M26" s="351">
        <v>2.0428240740740741E-3</v>
      </c>
      <c r="N26" s="353"/>
      <c r="O26" s="330"/>
      <c r="P26" s="343">
        <f t="shared" si="0"/>
        <v>6.5532407407407414E-3</v>
      </c>
      <c r="Q26" s="332">
        <f t="shared" si="1"/>
        <v>20</v>
      </c>
      <c r="T26" s="14" t="s">
        <v>28</v>
      </c>
    </row>
    <row r="27" spans="1:23" s="14" customFormat="1" x14ac:dyDescent="0.2">
      <c r="A27" s="84">
        <v>122</v>
      </c>
      <c r="B27" s="364">
        <v>538</v>
      </c>
      <c r="C27" s="334" t="s">
        <v>119</v>
      </c>
      <c r="D27" s="354" t="s">
        <v>27</v>
      </c>
      <c r="E27" s="355" t="s">
        <v>65</v>
      </c>
      <c r="F27" s="347">
        <v>0.45416666666666666</v>
      </c>
      <c r="G27" s="348"/>
      <c r="H27" s="349"/>
      <c r="I27" s="350">
        <v>1.2453703703703704E-3</v>
      </c>
      <c r="J27" s="351">
        <v>1.2037037037037038E-3</v>
      </c>
      <c r="K27" s="352"/>
      <c r="L27" s="350">
        <v>2.0983796296296293E-3</v>
      </c>
      <c r="M27" s="351">
        <v>2.0555555555555557E-3</v>
      </c>
      <c r="N27" s="353"/>
      <c r="O27" s="330"/>
      <c r="P27" s="343">
        <f t="shared" si="0"/>
        <v>6.6030092592592581E-3</v>
      </c>
      <c r="Q27" s="332">
        <f t="shared" si="1"/>
        <v>21</v>
      </c>
    </row>
    <row r="28" spans="1:23" s="14" customFormat="1" x14ac:dyDescent="0.2">
      <c r="A28" s="84">
        <v>411</v>
      </c>
      <c r="B28" s="333">
        <v>512</v>
      </c>
      <c r="C28" s="334" t="s">
        <v>255</v>
      </c>
      <c r="D28" s="357" t="s">
        <v>69</v>
      </c>
      <c r="E28" s="358" t="s">
        <v>54</v>
      </c>
      <c r="F28" s="347">
        <v>0.43472222222222223</v>
      </c>
      <c r="G28" s="348"/>
      <c r="H28" s="349"/>
      <c r="I28" s="350">
        <v>1.2025462962962964E-3</v>
      </c>
      <c r="J28" s="351">
        <v>1.207175925925926E-3</v>
      </c>
      <c r="K28" s="352"/>
      <c r="L28" s="350">
        <v>2.1319444444444446E-3</v>
      </c>
      <c r="M28" s="351">
        <v>2.0763888888888889E-3</v>
      </c>
      <c r="N28" s="353"/>
      <c r="O28" s="330"/>
      <c r="P28" s="343">
        <f t="shared" si="0"/>
        <v>6.6180555555555558E-3</v>
      </c>
      <c r="Q28" s="332">
        <f t="shared" si="1"/>
        <v>22</v>
      </c>
      <c r="T28" s="14" t="s">
        <v>37</v>
      </c>
    </row>
    <row r="29" spans="1:23" s="14" customFormat="1" x14ac:dyDescent="0.2">
      <c r="A29" s="40">
        <v>317</v>
      </c>
      <c r="B29" s="333">
        <v>531</v>
      </c>
      <c r="C29" s="344" t="s">
        <v>207</v>
      </c>
      <c r="D29" s="372" t="s">
        <v>27</v>
      </c>
      <c r="E29" s="395" t="s">
        <v>54</v>
      </c>
      <c r="F29" s="336">
        <v>0.4513888888888889</v>
      </c>
      <c r="G29" s="337"/>
      <c r="H29" s="349"/>
      <c r="I29" s="339">
        <v>1.255787037037037E-3</v>
      </c>
      <c r="J29" s="340">
        <v>1.204861111111111E-3</v>
      </c>
      <c r="K29" s="341"/>
      <c r="L29" s="339">
        <v>2.0914351851851853E-3</v>
      </c>
      <c r="M29" s="340">
        <v>2.0694444444444445E-3</v>
      </c>
      <c r="N29" s="342"/>
      <c r="O29" s="330"/>
      <c r="P29" s="343">
        <f t="shared" si="0"/>
        <v>6.6215277777777783E-3</v>
      </c>
      <c r="Q29" s="332">
        <f t="shared" si="1"/>
        <v>23</v>
      </c>
    </row>
    <row r="30" spans="1:23" s="14" customFormat="1" x14ac:dyDescent="0.2">
      <c r="A30" s="32">
        <v>444</v>
      </c>
      <c r="B30" s="522">
        <v>565</v>
      </c>
      <c r="C30" s="525" t="s">
        <v>97</v>
      </c>
      <c r="D30" s="379" t="s">
        <v>27</v>
      </c>
      <c r="E30" s="531" t="s">
        <v>68</v>
      </c>
      <c r="F30" s="336">
        <v>0.46249999999999997</v>
      </c>
      <c r="G30" s="337"/>
      <c r="H30" s="374"/>
      <c r="I30" s="339">
        <v>1.2627314814814814E-3</v>
      </c>
      <c r="J30" s="340">
        <v>1.2442129629629628E-3</v>
      </c>
      <c r="K30" s="341"/>
      <c r="L30" s="339">
        <v>2.0821759259259257E-3</v>
      </c>
      <c r="M30" s="340">
        <v>2.0960648148148149E-3</v>
      </c>
      <c r="N30" s="342"/>
      <c r="O30" s="330"/>
      <c r="P30" s="343">
        <f t="shared" si="0"/>
        <v>6.6851851851851846E-3</v>
      </c>
      <c r="Q30" s="332">
        <f t="shared" si="1"/>
        <v>24</v>
      </c>
    </row>
    <row r="31" spans="1:23" s="14" customFormat="1" x14ac:dyDescent="0.2">
      <c r="A31" s="79"/>
      <c r="B31" s="333">
        <v>527</v>
      </c>
      <c r="C31" s="344" t="s">
        <v>160</v>
      </c>
      <c r="D31" s="357" t="s">
        <v>27</v>
      </c>
      <c r="E31" s="358" t="s">
        <v>52</v>
      </c>
      <c r="F31" s="373">
        <v>0.45069444444444445</v>
      </c>
      <c r="G31" s="348"/>
      <c r="H31" s="349"/>
      <c r="I31" s="339">
        <v>1.255787037037037E-3</v>
      </c>
      <c r="J31" s="340">
        <v>1.2337962962962964E-3</v>
      </c>
      <c r="K31" s="341"/>
      <c r="L31" s="339">
        <v>2.1018518518518517E-3</v>
      </c>
      <c r="M31" s="340">
        <v>2.1365740740740742E-3</v>
      </c>
      <c r="N31" s="342"/>
      <c r="O31" s="330"/>
      <c r="P31" s="343">
        <f t="shared" si="0"/>
        <v>6.7280092592592582E-3</v>
      </c>
      <c r="Q31" s="332">
        <f t="shared" si="1"/>
        <v>25</v>
      </c>
      <c r="T31" s="14" t="s">
        <v>26</v>
      </c>
    </row>
    <row r="32" spans="1:23" s="14" customFormat="1" ht="13.5" thickBot="1" x14ac:dyDescent="0.25">
      <c r="A32" s="85"/>
      <c r="B32" s="333">
        <v>524</v>
      </c>
      <c r="C32" s="344" t="s">
        <v>204</v>
      </c>
      <c r="D32" s="354" t="s">
        <v>37</v>
      </c>
      <c r="E32" s="346" t="s">
        <v>54</v>
      </c>
      <c r="F32" s="336">
        <v>0.44930555555555557</v>
      </c>
      <c r="G32" s="337"/>
      <c r="H32" s="374"/>
      <c r="I32" s="339">
        <v>1.2025462962962964E-3</v>
      </c>
      <c r="J32" s="340">
        <v>1.1840277777777778E-3</v>
      </c>
      <c r="K32" s="341"/>
      <c r="L32" s="339">
        <v>2.1180555555555553E-3</v>
      </c>
      <c r="M32" s="340">
        <v>2.2719907407407407E-3</v>
      </c>
      <c r="N32" s="342"/>
      <c r="O32" s="330"/>
      <c r="P32" s="343">
        <f t="shared" si="0"/>
        <v>6.7766203703703703E-3</v>
      </c>
      <c r="Q32" s="332">
        <f t="shared" si="1"/>
        <v>26</v>
      </c>
    </row>
    <row r="33" spans="2:17" s="14" customFormat="1" x14ac:dyDescent="0.2">
      <c r="B33" s="333">
        <v>537</v>
      </c>
      <c r="C33" s="334" t="s">
        <v>144</v>
      </c>
      <c r="D33" s="357" t="s">
        <v>27</v>
      </c>
      <c r="E33" s="368" t="s">
        <v>57</v>
      </c>
      <c r="F33" s="336">
        <v>0.45277777777777778</v>
      </c>
      <c r="G33" s="337"/>
      <c r="H33" s="374"/>
      <c r="I33" s="339">
        <v>1.261574074074074E-3</v>
      </c>
      <c r="J33" s="340">
        <v>1.2708333333333335E-3</v>
      </c>
      <c r="K33" s="341"/>
      <c r="L33" s="339">
        <v>2.1458333333333334E-3</v>
      </c>
      <c r="M33" s="340">
        <v>2.1446759259259262E-3</v>
      </c>
      <c r="N33" s="342"/>
      <c r="O33" s="330"/>
      <c r="P33" s="343">
        <f t="shared" si="0"/>
        <v>6.8229166666666681E-3</v>
      </c>
      <c r="Q33" s="332">
        <f t="shared" si="1"/>
        <v>27</v>
      </c>
    </row>
    <row r="34" spans="2:17" s="14" customFormat="1" x14ac:dyDescent="0.2">
      <c r="B34" s="333">
        <v>547</v>
      </c>
      <c r="C34" s="334" t="s">
        <v>143</v>
      </c>
      <c r="D34" s="354" t="s">
        <v>23</v>
      </c>
      <c r="E34" s="368" t="s">
        <v>54</v>
      </c>
      <c r="F34" s="336">
        <v>0.45694444444444443</v>
      </c>
      <c r="G34" s="337"/>
      <c r="H34" s="374"/>
      <c r="I34" s="339">
        <v>1.2905092592592593E-3</v>
      </c>
      <c r="J34" s="340">
        <v>1.2488425925925926E-3</v>
      </c>
      <c r="K34" s="341"/>
      <c r="L34" s="339">
        <v>2.173611111111111E-3</v>
      </c>
      <c r="M34" s="340">
        <v>2.1481481481481482E-3</v>
      </c>
      <c r="N34" s="342"/>
      <c r="O34" s="330"/>
      <c r="P34" s="343">
        <f t="shared" si="0"/>
        <v>6.8611111111111104E-3</v>
      </c>
      <c r="Q34" s="332">
        <f t="shared" si="1"/>
        <v>28</v>
      </c>
    </row>
    <row r="35" spans="2:17" s="14" customFormat="1" x14ac:dyDescent="0.2">
      <c r="B35" s="333">
        <v>550</v>
      </c>
      <c r="C35" s="334" t="s">
        <v>121</v>
      </c>
      <c r="D35" s="354" t="s">
        <v>29</v>
      </c>
      <c r="E35" s="358" t="s">
        <v>73</v>
      </c>
      <c r="F35" s="336">
        <v>0.45763888888888887</v>
      </c>
      <c r="G35" s="337"/>
      <c r="H35" s="374"/>
      <c r="I35" s="339">
        <v>1.2685185185185184E-3</v>
      </c>
      <c r="J35" s="340">
        <v>1.258101851851852E-3</v>
      </c>
      <c r="K35" s="341"/>
      <c r="L35" s="339">
        <v>2.189814814814815E-3</v>
      </c>
      <c r="M35" s="340">
        <v>2.1481481481481482E-3</v>
      </c>
      <c r="N35" s="342"/>
      <c r="O35" s="330"/>
      <c r="P35" s="343">
        <f t="shared" si="0"/>
        <v>6.8645833333333336E-3</v>
      </c>
      <c r="Q35" s="332">
        <f t="shared" si="1"/>
        <v>29</v>
      </c>
    </row>
    <row r="36" spans="2:17" s="14" customFormat="1" x14ac:dyDescent="0.2">
      <c r="B36" s="333">
        <v>553</v>
      </c>
      <c r="C36" s="344" t="s">
        <v>182</v>
      </c>
      <c r="D36" s="361" t="s">
        <v>27</v>
      </c>
      <c r="E36" s="395" t="s">
        <v>57</v>
      </c>
      <c r="F36" s="336">
        <v>0.45902777777777781</v>
      </c>
      <c r="G36" s="337"/>
      <c r="H36" s="374"/>
      <c r="I36" s="339">
        <v>1.2766203703703705E-3</v>
      </c>
      <c r="J36" s="340">
        <v>1.2870370370370373E-3</v>
      </c>
      <c r="K36" s="341"/>
      <c r="L36" s="339">
        <v>2.1724537037037038E-3</v>
      </c>
      <c r="M36" s="340">
        <v>2.135416666666667E-3</v>
      </c>
      <c r="N36" s="342"/>
      <c r="O36" s="330"/>
      <c r="P36" s="343">
        <f t="shared" si="0"/>
        <v>6.8715277777777785E-3</v>
      </c>
      <c r="Q36" s="332">
        <f t="shared" si="1"/>
        <v>30</v>
      </c>
    </row>
    <row r="37" spans="2:17" s="14" customFormat="1" x14ac:dyDescent="0.2">
      <c r="B37" s="522">
        <v>564</v>
      </c>
      <c r="C37" s="370" t="s">
        <v>96</v>
      </c>
      <c r="D37" s="371" t="s">
        <v>27</v>
      </c>
      <c r="E37" s="530" t="s">
        <v>57</v>
      </c>
      <c r="F37" s="336">
        <v>0.46249999999999997</v>
      </c>
      <c r="G37" s="337"/>
      <c r="H37" s="374"/>
      <c r="I37" s="339">
        <v>1.2280092592592592E-3</v>
      </c>
      <c r="J37" s="340">
        <v>1.2442129629629628E-3</v>
      </c>
      <c r="K37" s="341"/>
      <c r="L37" s="339">
        <v>2.2638888888888886E-3</v>
      </c>
      <c r="M37" s="340">
        <v>2.1446759259259262E-3</v>
      </c>
      <c r="N37" s="342"/>
      <c r="O37" s="330"/>
      <c r="P37" s="343">
        <f t="shared" si="0"/>
        <v>6.8807870370370377E-3</v>
      </c>
      <c r="Q37" s="332">
        <f t="shared" si="1"/>
        <v>31</v>
      </c>
    </row>
    <row r="38" spans="2:17" s="14" customFormat="1" x14ac:dyDescent="0.2">
      <c r="B38" s="364">
        <v>510</v>
      </c>
      <c r="C38" s="334" t="s">
        <v>200</v>
      </c>
      <c r="D38" s="375" t="s">
        <v>22</v>
      </c>
      <c r="E38" s="376" t="s">
        <v>54</v>
      </c>
      <c r="F38" s="336">
        <v>0.44513888888888892</v>
      </c>
      <c r="G38" s="337"/>
      <c r="H38" s="374"/>
      <c r="I38" s="339">
        <v>1.2997685185185185E-3</v>
      </c>
      <c r="J38" s="340">
        <v>1.2928240740740741E-3</v>
      </c>
      <c r="K38" s="341"/>
      <c r="L38" s="339">
        <v>2.2164351851851854E-3</v>
      </c>
      <c r="M38" s="340">
        <v>2.150462962962963E-3</v>
      </c>
      <c r="N38" s="342"/>
      <c r="O38" s="330"/>
      <c r="P38" s="343">
        <f t="shared" si="0"/>
        <v>6.9594907407407418E-3</v>
      </c>
      <c r="Q38" s="332">
        <f t="shared" si="1"/>
        <v>32</v>
      </c>
    </row>
    <row r="39" spans="2:17" s="14" customFormat="1" x14ac:dyDescent="0.2">
      <c r="B39" s="364">
        <v>530</v>
      </c>
      <c r="C39" s="377" t="s">
        <v>206</v>
      </c>
      <c r="D39" s="375" t="s">
        <v>27</v>
      </c>
      <c r="E39" s="376" t="s">
        <v>52</v>
      </c>
      <c r="F39" s="336">
        <v>0.4513888888888889</v>
      </c>
      <c r="G39" s="337"/>
      <c r="H39" s="374"/>
      <c r="I39" s="339">
        <v>1.2604166666666666E-3</v>
      </c>
      <c r="J39" s="340">
        <v>1.2546296296296296E-3</v>
      </c>
      <c r="K39" s="341"/>
      <c r="L39" s="339">
        <v>2.3391203703703703E-3</v>
      </c>
      <c r="M39" s="340">
        <v>2.1099537037037037E-3</v>
      </c>
      <c r="N39" s="342"/>
      <c r="O39" s="330"/>
      <c r="P39" s="343">
        <f t="shared" ref="P39:P70" si="2">IF(OR(H39&gt;TIME(0,30,0),O39&lt;&gt;""),"XXXXX",SUM(G39:N39))</f>
        <v>6.9641203703703705E-3</v>
      </c>
      <c r="Q39" s="332">
        <f t="shared" ref="Q39:Q70" si="3">IF(OR(H39&gt;TIME(0,30,0),O39&lt;&gt;""),"D",RANK(P39,$P$7:$P$75,100))</f>
        <v>33</v>
      </c>
    </row>
    <row r="40" spans="2:17" s="14" customFormat="1" x14ac:dyDescent="0.2">
      <c r="B40" s="383">
        <v>562</v>
      </c>
      <c r="C40" s="377" t="s">
        <v>91</v>
      </c>
      <c r="D40" s="527" t="s">
        <v>27</v>
      </c>
      <c r="E40" s="335" t="s">
        <v>54</v>
      </c>
      <c r="F40" s="336">
        <v>0.46180555555555558</v>
      </c>
      <c r="G40" s="337"/>
      <c r="H40" s="374"/>
      <c r="I40" s="339">
        <v>1.3125000000000001E-3</v>
      </c>
      <c r="J40" s="340">
        <v>1.2453703703703704E-3</v>
      </c>
      <c r="K40" s="341"/>
      <c r="L40" s="339">
        <v>2.1874999999999998E-3</v>
      </c>
      <c r="M40" s="340">
        <v>2.2523148148148146E-3</v>
      </c>
      <c r="N40" s="342"/>
      <c r="O40" s="330"/>
      <c r="P40" s="343">
        <f t="shared" si="2"/>
        <v>6.9976851851851849E-3</v>
      </c>
      <c r="Q40" s="332">
        <f t="shared" si="3"/>
        <v>34</v>
      </c>
    </row>
    <row r="41" spans="2:17" s="14" customFormat="1" x14ac:dyDescent="0.2">
      <c r="B41" s="521">
        <v>503</v>
      </c>
      <c r="C41" s="524" t="s">
        <v>59</v>
      </c>
      <c r="D41" s="357" t="s">
        <v>56</v>
      </c>
      <c r="E41" s="368" t="s">
        <v>48</v>
      </c>
      <c r="F41" s="336">
        <v>0.44236111111111115</v>
      </c>
      <c r="G41" s="337"/>
      <c r="H41" s="374"/>
      <c r="I41" s="339">
        <v>1.2997685185185185E-3</v>
      </c>
      <c r="J41" s="340">
        <v>1.2962962962962963E-3</v>
      </c>
      <c r="K41" s="341"/>
      <c r="L41" s="339">
        <v>2.2094907407407406E-3</v>
      </c>
      <c r="M41" s="340">
        <v>2.1944444444444446E-3</v>
      </c>
      <c r="N41" s="342"/>
      <c r="O41" s="330"/>
      <c r="P41" s="343">
        <f t="shared" si="2"/>
        <v>7.000000000000001E-3</v>
      </c>
      <c r="Q41" s="332">
        <f t="shared" si="3"/>
        <v>35</v>
      </c>
    </row>
    <row r="42" spans="2:17" s="14" customFormat="1" x14ac:dyDescent="0.2">
      <c r="B42" s="333">
        <v>556</v>
      </c>
      <c r="C42" s="344" t="s">
        <v>173</v>
      </c>
      <c r="D42" s="361" t="s">
        <v>23</v>
      </c>
      <c r="E42" s="335" t="s">
        <v>57</v>
      </c>
      <c r="F42" s="347">
        <v>0.4597222222222222</v>
      </c>
      <c r="G42" s="337"/>
      <c r="H42" s="374"/>
      <c r="I42" s="339">
        <v>1.3333333333333333E-3</v>
      </c>
      <c r="J42" s="340">
        <v>1.2766203703703705E-3</v>
      </c>
      <c r="K42" s="341"/>
      <c r="L42" s="339">
        <v>2.2314814814814814E-3</v>
      </c>
      <c r="M42" s="340">
        <v>2.166666666666667E-3</v>
      </c>
      <c r="N42" s="342"/>
      <c r="O42" s="330"/>
      <c r="P42" s="343">
        <f t="shared" si="2"/>
        <v>7.0081018518518522E-3</v>
      </c>
      <c r="Q42" s="332">
        <f t="shared" si="3"/>
        <v>36</v>
      </c>
    </row>
    <row r="43" spans="2:17" s="14" customFormat="1" x14ac:dyDescent="0.2">
      <c r="B43" s="333">
        <v>543</v>
      </c>
      <c r="C43" s="334" t="s">
        <v>147</v>
      </c>
      <c r="D43" s="515" t="s">
        <v>27</v>
      </c>
      <c r="E43" s="360" t="s">
        <v>54</v>
      </c>
      <c r="F43" s="347">
        <v>0.45555555555555555</v>
      </c>
      <c r="G43" s="337"/>
      <c r="H43" s="374"/>
      <c r="I43" s="339">
        <v>1.3090277777777779E-3</v>
      </c>
      <c r="J43" s="340">
        <v>1.2928240740740741E-3</v>
      </c>
      <c r="K43" s="341"/>
      <c r="L43" s="339">
        <v>2.236111111111111E-3</v>
      </c>
      <c r="M43" s="340">
        <v>2.2013888888888886E-3</v>
      </c>
      <c r="N43" s="342"/>
      <c r="O43" s="330"/>
      <c r="P43" s="343">
        <f t="shared" si="2"/>
        <v>7.0393518518518505E-3</v>
      </c>
      <c r="Q43" s="332">
        <f t="shared" si="3"/>
        <v>37</v>
      </c>
    </row>
    <row r="44" spans="2:17" s="14" customFormat="1" x14ac:dyDescent="0.2">
      <c r="B44" s="333">
        <v>520</v>
      </c>
      <c r="C44" s="334" t="s">
        <v>151</v>
      </c>
      <c r="D44" s="361" t="s">
        <v>27</v>
      </c>
      <c r="E44" s="378" t="s">
        <v>57</v>
      </c>
      <c r="F44" s="373">
        <v>0.44791666666666669</v>
      </c>
      <c r="G44" s="337"/>
      <c r="H44" s="374"/>
      <c r="I44" s="339">
        <v>1.261574074074074E-3</v>
      </c>
      <c r="J44" s="340">
        <v>1.2743055555555557E-3</v>
      </c>
      <c r="K44" s="341"/>
      <c r="L44" s="339">
        <v>2.3182870370370371E-3</v>
      </c>
      <c r="M44" s="340">
        <v>2.2372685185185186E-3</v>
      </c>
      <c r="N44" s="342"/>
      <c r="O44" s="330"/>
      <c r="P44" s="343">
        <f t="shared" si="2"/>
        <v>7.091435185185185E-3</v>
      </c>
      <c r="Q44" s="332">
        <f t="shared" si="3"/>
        <v>38</v>
      </c>
    </row>
    <row r="45" spans="2:17" s="14" customFormat="1" x14ac:dyDescent="0.2">
      <c r="B45" s="333">
        <v>511</v>
      </c>
      <c r="C45" s="334" t="s">
        <v>201</v>
      </c>
      <c r="D45" s="526" t="s">
        <v>27</v>
      </c>
      <c r="E45" s="529" t="s">
        <v>54</v>
      </c>
      <c r="F45" s="535">
        <v>0.44513888888888892</v>
      </c>
      <c r="G45" s="337"/>
      <c r="H45" s="374"/>
      <c r="I45" s="339">
        <v>1.3125000000000001E-3</v>
      </c>
      <c r="J45" s="340">
        <v>1.4467592592592594E-3</v>
      </c>
      <c r="K45" s="341"/>
      <c r="L45" s="339">
        <v>2.2685185185185182E-3</v>
      </c>
      <c r="M45" s="340">
        <v>2.1469907407407405E-3</v>
      </c>
      <c r="N45" s="342"/>
      <c r="O45" s="330"/>
      <c r="P45" s="343">
        <f t="shared" si="2"/>
        <v>7.1747685185185178E-3</v>
      </c>
      <c r="Q45" s="332">
        <f t="shared" si="3"/>
        <v>39</v>
      </c>
    </row>
    <row r="46" spans="2:17" s="14" customFormat="1" x14ac:dyDescent="0.2">
      <c r="B46" s="333">
        <v>515</v>
      </c>
      <c r="C46" s="334" t="s">
        <v>202</v>
      </c>
      <c r="D46" s="357" t="s">
        <v>37</v>
      </c>
      <c r="E46" s="368" t="s">
        <v>54</v>
      </c>
      <c r="F46" s="381">
        <v>0.4465277777777778</v>
      </c>
      <c r="G46" s="337"/>
      <c r="H46" s="374"/>
      <c r="I46" s="339">
        <v>1.3668981481481481E-3</v>
      </c>
      <c r="J46" s="340">
        <v>1.3391203703703705E-3</v>
      </c>
      <c r="K46" s="341"/>
      <c r="L46" s="339">
        <v>2.2453703703703702E-3</v>
      </c>
      <c r="M46" s="340">
        <v>2.2430555555555554E-3</v>
      </c>
      <c r="N46" s="342"/>
      <c r="O46" s="330"/>
      <c r="P46" s="343">
        <f t="shared" si="2"/>
        <v>7.1944444444444443E-3</v>
      </c>
      <c r="Q46" s="332">
        <f t="shared" si="3"/>
        <v>40</v>
      </c>
    </row>
    <row r="47" spans="2:17" s="14" customFormat="1" x14ac:dyDescent="0.2">
      <c r="B47" s="333">
        <v>504</v>
      </c>
      <c r="C47" s="334" t="s">
        <v>60</v>
      </c>
      <c r="D47" s="354" t="s">
        <v>27</v>
      </c>
      <c r="E47" s="358" t="s">
        <v>54</v>
      </c>
      <c r="F47" s="336">
        <v>0.44305555555555554</v>
      </c>
      <c r="G47" s="337"/>
      <c r="H47" s="374"/>
      <c r="I47" s="339">
        <v>1.3414351851851851E-3</v>
      </c>
      <c r="J47" s="340">
        <v>1.3067129629629629E-3</v>
      </c>
      <c r="K47" s="341"/>
      <c r="L47" s="339">
        <v>2.3113425925925927E-3</v>
      </c>
      <c r="M47" s="340">
        <v>2.2696759259259263E-3</v>
      </c>
      <c r="N47" s="342"/>
      <c r="O47" s="330"/>
      <c r="P47" s="343">
        <f t="shared" si="2"/>
        <v>7.2291666666666667E-3</v>
      </c>
      <c r="Q47" s="332">
        <f t="shared" si="3"/>
        <v>41</v>
      </c>
    </row>
    <row r="48" spans="2:17" s="14" customFormat="1" x14ac:dyDescent="0.2">
      <c r="B48" s="333">
        <v>539</v>
      </c>
      <c r="C48" s="523" t="s">
        <v>211</v>
      </c>
      <c r="D48" s="357" t="s">
        <v>28</v>
      </c>
      <c r="E48" s="358" t="s">
        <v>54</v>
      </c>
      <c r="F48" s="534">
        <v>0.4548611111111111</v>
      </c>
      <c r="G48" s="337"/>
      <c r="H48" s="374"/>
      <c r="I48" s="339">
        <v>1.2870370370370373E-3</v>
      </c>
      <c r="J48" s="340">
        <v>1.2766203703703705E-3</v>
      </c>
      <c r="K48" s="341"/>
      <c r="L48" s="339">
        <v>2.5023148148148149E-3</v>
      </c>
      <c r="M48" s="340">
        <v>2.193287037037037E-3</v>
      </c>
      <c r="N48" s="342"/>
      <c r="O48" s="330"/>
      <c r="P48" s="343">
        <f t="shared" si="2"/>
        <v>7.2592592592592596E-3</v>
      </c>
      <c r="Q48" s="332">
        <f t="shared" si="3"/>
        <v>42</v>
      </c>
    </row>
    <row r="49" spans="2:17" s="14" customFormat="1" x14ac:dyDescent="0.2">
      <c r="B49" s="333">
        <v>561</v>
      </c>
      <c r="C49" s="344" t="s">
        <v>135</v>
      </c>
      <c r="D49" s="361" t="s">
        <v>27</v>
      </c>
      <c r="E49" s="382" t="s">
        <v>54</v>
      </c>
      <c r="F49" s="533">
        <v>0.46111111111111108</v>
      </c>
      <c r="G49" s="337"/>
      <c r="H49" s="374"/>
      <c r="I49" s="339">
        <v>1.3287037037037037E-3</v>
      </c>
      <c r="J49" s="340">
        <v>1.3252314814814813E-3</v>
      </c>
      <c r="K49" s="341"/>
      <c r="L49" s="339">
        <v>2.3206018518518519E-3</v>
      </c>
      <c r="M49" s="340">
        <v>2.3275462962962963E-3</v>
      </c>
      <c r="N49" s="342"/>
      <c r="O49" s="330"/>
      <c r="P49" s="343">
        <f t="shared" si="2"/>
        <v>7.3020833333333332E-3</v>
      </c>
      <c r="Q49" s="332">
        <f t="shared" si="3"/>
        <v>43</v>
      </c>
    </row>
    <row r="50" spans="2:17" s="14" customFormat="1" x14ac:dyDescent="0.2">
      <c r="B50" s="333">
        <v>563</v>
      </c>
      <c r="C50" s="370" t="s">
        <v>216</v>
      </c>
      <c r="D50" s="379" t="s">
        <v>56</v>
      </c>
      <c r="E50" s="528" t="s">
        <v>54</v>
      </c>
      <c r="F50" s="336">
        <v>0.46180555555555558</v>
      </c>
      <c r="G50" s="337"/>
      <c r="H50" s="374"/>
      <c r="I50" s="339">
        <v>1.3020833333333333E-3</v>
      </c>
      <c r="J50" s="340">
        <v>1.4386574074074076E-3</v>
      </c>
      <c r="K50" s="341"/>
      <c r="L50" s="339">
        <v>2.2835648148148147E-3</v>
      </c>
      <c r="M50" s="340">
        <v>2.2789351851851855E-3</v>
      </c>
      <c r="N50" s="342"/>
      <c r="O50" s="330"/>
      <c r="P50" s="343">
        <f t="shared" si="2"/>
        <v>7.3032407407407404E-3</v>
      </c>
      <c r="Q50" s="332">
        <f t="shared" si="3"/>
        <v>44</v>
      </c>
    </row>
    <row r="51" spans="2:17" s="14" customFormat="1" x14ac:dyDescent="0.2">
      <c r="B51" s="333">
        <v>548</v>
      </c>
      <c r="C51" s="366" t="s">
        <v>115</v>
      </c>
      <c r="D51" s="357" t="s">
        <v>209</v>
      </c>
      <c r="E51" s="358" t="s">
        <v>48</v>
      </c>
      <c r="F51" s="356">
        <v>0.45694444444444443</v>
      </c>
      <c r="G51" s="337"/>
      <c r="H51" s="374"/>
      <c r="I51" s="339">
        <v>1.3703703703703701E-3</v>
      </c>
      <c r="J51" s="340">
        <v>1.3576388888888889E-3</v>
      </c>
      <c r="K51" s="341"/>
      <c r="L51" s="339">
        <v>2.2754629629629631E-3</v>
      </c>
      <c r="M51" s="340">
        <v>2.3090277777777779E-3</v>
      </c>
      <c r="N51" s="342"/>
      <c r="O51" s="330"/>
      <c r="P51" s="343">
        <f t="shared" si="2"/>
        <v>7.3124999999999996E-3</v>
      </c>
      <c r="Q51" s="332">
        <f t="shared" si="3"/>
        <v>45</v>
      </c>
    </row>
    <row r="52" spans="2:17" s="14" customFormat="1" x14ac:dyDescent="0.2">
      <c r="B52" s="333">
        <v>551</v>
      </c>
      <c r="C52" s="385" t="s">
        <v>122</v>
      </c>
      <c r="D52" s="357" t="s">
        <v>27</v>
      </c>
      <c r="E52" s="358" t="s">
        <v>137</v>
      </c>
      <c r="F52" s="387">
        <v>0.45833333333333331</v>
      </c>
      <c r="G52" s="337"/>
      <c r="H52" s="374"/>
      <c r="I52" s="339">
        <v>1.3506944444444445E-3</v>
      </c>
      <c r="J52" s="340">
        <v>1.3506944444444445E-3</v>
      </c>
      <c r="K52" s="341"/>
      <c r="L52" s="339">
        <v>2.3472222222222223E-3</v>
      </c>
      <c r="M52" s="340">
        <v>2.2858796296296295E-3</v>
      </c>
      <c r="N52" s="342"/>
      <c r="O52" s="330"/>
      <c r="P52" s="343">
        <f t="shared" si="2"/>
        <v>7.3344907407407404E-3</v>
      </c>
      <c r="Q52" s="332">
        <f t="shared" si="3"/>
        <v>46</v>
      </c>
    </row>
    <row r="53" spans="2:17" s="14" customFormat="1" x14ac:dyDescent="0.2">
      <c r="B53" s="333">
        <v>506</v>
      </c>
      <c r="C53" s="334" t="s">
        <v>67</v>
      </c>
      <c r="D53" s="357" t="s">
        <v>56</v>
      </c>
      <c r="E53" s="358" t="s">
        <v>48</v>
      </c>
      <c r="F53" s="380">
        <v>0.44375000000000003</v>
      </c>
      <c r="G53" s="337"/>
      <c r="H53" s="374"/>
      <c r="I53" s="339">
        <v>1.3113425925925925E-3</v>
      </c>
      <c r="J53" s="340">
        <v>1.3217592592592593E-3</v>
      </c>
      <c r="K53" s="341"/>
      <c r="L53" s="339">
        <v>2.3182870370370371E-3</v>
      </c>
      <c r="M53" s="340">
        <v>2.414351851851852E-3</v>
      </c>
      <c r="N53" s="342"/>
      <c r="O53" s="330"/>
      <c r="P53" s="343">
        <f t="shared" si="2"/>
        <v>7.3657407407407404E-3</v>
      </c>
      <c r="Q53" s="332">
        <f t="shared" si="3"/>
        <v>47</v>
      </c>
    </row>
    <row r="54" spans="2:17" s="14" customFormat="1" x14ac:dyDescent="0.2">
      <c r="B54" s="333">
        <v>546</v>
      </c>
      <c r="C54" s="366" t="s">
        <v>213</v>
      </c>
      <c r="D54" s="357" t="s">
        <v>27</v>
      </c>
      <c r="E54" s="358" t="s">
        <v>52</v>
      </c>
      <c r="F54" s="336">
        <v>0.45624999999999999</v>
      </c>
      <c r="G54" s="337"/>
      <c r="H54" s="374"/>
      <c r="I54" s="339">
        <v>1.2604166666666666E-3</v>
      </c>
      <c r="J54" s="340">
        <v>1.5127314814814814E-3</v>
      </c>
      <c r="K54" s="341"/>
      <c r="L54" s="339">
        <v>2.1597222222222222E-3</v>
      </c>
      <c r="M54" s="340">
        <v>2.5081018518518521E-3</v>
      </c>
      <c r="N54" s="342"/>
      <c r="O54" s="330"/>
      <c r="P54" s="343">
        <f t="shared" si="2"/>
        <v>7.4409722222222221E-3</v>
      </c>
      <c r="Q54" s="332">
        <f t="shared" si="3"/>
        <v>48</v>
      </c>
    </row>
    <row r="55" spans="2:17" s="14" customFormat="1" x14ac:dyDescent="0.2">
      <c r="B55" s="333">
        <v>535</v>
      </c>
      <c r="C55" s="366" t="s">
        <v>161</v>
      </c>
      <c r="D55" s="515" t="s">
        <v>24</v>
      </c>
      <c r="E55" s="358" t="s">
        <v>54</v>
      </c>
      <c r="F55" s="336">
        <v>0.45347222222222222</v>
      </c>
      <c r="G55" s="337"/>
      <c r="H55" s="374"/>
      <c r="I55" s="339">
        <v>1.4062499999999997E-3</v>
      </c>
      <c r="J55" s="340">
        <v>1.4143518518518518E-3</v>
      </c>
      <c r="K55" s="341"/>
      <c r="L55" s="339">
        <v>2.3240740740740743E-3</v>
      </c>
      <c r="M55" s="340">
        <v>2.3553240740740739E-3</v>
      </c>
      <c r="N55" s="342"/>
      <c r="O55" s="330"/>
      <c r="P55" s="343">
        <f t="shared" si="2"/>
        <v>7.4999999999999997E-3</v>
      </c>
      <c r="Q55" s="332">
        <f t="shared" si="3"/>
        <v>49</v>
      </c>
    </row>
    <row r="56" spans="2:17" s="14" customFormat="1" x14ac:dyDescent="0.2">
      <c r="B56" s="383">
        <v>518</v>
      </c>
      <c r="C56" s="321" t="s">
        <v>179</v>
      </c>
      <c r="D56" s="357" t="s">
        <v>27</v>
      </c>
      <c r="E56" s="358" t="s">
        <v>52</v>
      </c>
      <c r="F56" s="336">
        <v>0.44722222222222219</v>
      </c>
      <c r="G56" s="337"/>
      <c r="H56" s="374"/>
      <c r="I56" s="339">
        <v>1.4050925925925925E-3</v>
      </c>
      <c r="J56" s="340">
        <v>1.4085648148148147E-3</v>
      </c>
      <c r="K56" s="341"/>
      <c r="L56" s="339">
        <v>2.4166666666666668E-3</v>
      </c>
      <c r="M56" s="340">
        <v>2.4328703703703704E-3</v>
      </c>
      <c r="N56" s="342"/>
      <c r="O56" s="330"/>
      <c r="P56" s="343">
        <f t="shared" si="2"/>
        <v>7.6631944444444447E-3</v>
      </c>
      <c r="Q56" s="332">
        <f t="shared" si="3"/>
        <v>50</v>
      </c>
    </row>
    <row r="57" spans="2:17" s="14" customFormat="1" x14ac:dyDescent="0.2">
      <c r="B57" s="383">
        <v>545</v>
      </c>
      <c r="C57" s="334" t="s">
        <v>124</v>
      </c>
      <c r="D57" s="375" t="s">
        <v>27</v>
      </c>
      <c r="E57" s="376" t="s">
        <v>48</v>
      </c>
      <c r="F57" s="532">
        <v>0.45624999999999999</v>
      </c>
      <c r="G57" s="337">
        <v>6.9444444444444447E-4</v>
      </c>
      <c r="H57" s="374"/>
      <c r="I57" s="339">
        <v>1.3217592592592593E-3</v>
      </c>
      <c r="J57" s="340">
        <v>1.2997685185185185E-3</v>
      </c>
      <c r="K57" s="341"/>
      <c r="L57" s="339">
        <v>2.221064814814815E-3</v>
      </c>
      <c r="M57" s="340">
        <v>2.1863425925925926E-3</v>
      </c>
      <c r="N57" s="342"/>
      <c r="O57" s="330"/>
      <c r="P57" s="343">
        <f t="shared" si="2"/>
        <v>7.7233796296296287E-3</v>
      </c>
      <c r="Q57" s="332">
        <f t="shared" si="3"/>
        <v>51</v>
      </c>
    </row>
    <row r="58" spans="2:17" s="14" customFormat="1" x14ac:dyDescent="0.2">
      <c r="B58" s="383">
        <v>540</v>
      </c>
      <c r="C58" s="321" t="s">
        <v>165</v>
      </c>
      <c r="D58" s="375" t="s">
        <v>28</v>
      </c>
      <c r="E58" s="376" t="s">
        <v>52</v>
      </c>
      <c r="F58" s="381">
        <v>0.4548611111111111</v>
      </c>
      <c r="G58" s="337"/>
      <c r="H58" s="374"/>
      <c r="I58" s="339">
        <v>1.3750000000000001E-3</v>
      </c>
      <c r="J58" s="340">
        <v>1.3888888888888889E-3</v>
      </c>
      <c r="K58" s="341"/>
      <c r="L58" s="339">
        <v>2.5081018518518521E-3</v>
      </c>
      <c r="M58" s="340">
        <v>2.4525462962962964E-3</v>
      </c>
      <c r="N58" s="342"/>
      <c r="O58" s="330"/>
      <c r="P58" s="343">
        <f t="shared" si="2"/>
        <v>7.7245370370370376E-3</v>
      </c>
      <c r="Q58" s="332">
        <f t="shared" si="3"/>
        <v>52</v>
      </c>
    </row>
    <row r="59" spans="2:17" s="14" customFormat="1" x14ac:dyDescent="0.2">
      <c r="B59" s="383">
        <v>505</v>
      </c>
      <c r="C59" s="334" t="s">
        <v>198</v>
      </c>
      <c r="D59" s="357" t="s">
        <v>28</v>
      </c>
      <c r="E59" s="335" t="s">
        <v>52</v>
      </c>
      <c r="F59" s="384">
        <v>0.44305555555555554</v>
      </c>
      <c r="G59" s="337"/>
      <c r="H59" s="374"/>
      <c r="I59" s="339">
        <v>1.4189814814814814E-3</v>
      </c>
      <c r="J59" s="340">
        <v>1.4351851851851854E-3</v>
      </c>
      <c r="K59" s="341"/>
      <c r="L59" s="339">
        <v>2.5277777777777777E-3</v>
      </c>
      <c r="M59" s="340">
        <v>2.4351851851851852E-3</v>
      </c>
      <c r="N59" s="342"/>
      <c r="O59" s="330"/>
      <c r="P59" s="343">
        <f t="shared" si="2"/>
        <v>7.8171296296296287E-3</v>
      </c>
      <c r="Q59" s="332">
        <f t="shared" si="3"/>
        <v>53</v>
      </c>
    </row>
    <row r="60" spans="2:17" s="14" customFormat="1" x14ac:dyDescent="0.2">
      <c r="B60" s="333">
        <v>536</v>
      </c>
      <c r="C60" s="366" t="s">
        <v>162</v>
      </c>
      <c r="D60" s="345" t="s">
        <v>22</v>
      </c>
      <c r="E60" s="346" t="s">
        <v>54</v>
      </c>
      <c r="F60" s="347">
        <v>0.45347222222222222</v>
      </c>
      <c r="G60" s="337"/>
      <c r="H60" s="349"/>
      <c r="I60" s="350">
        <v>1.3923611111111109E-3</v>
      </c>
      <c r="J60" s="351">
        <v>1.5474537037037039E-3</v>
      </c>
      <c r="K60" s="352"/>
      <c r="L60" s="350">
        <v>2.5266203703703705E-3</v>
      </c>
      <c r="M60" s="351">
        <v>2.3611111111111111E-3</v>
      </c>
      <c r="N60" s="342"/>
      <c r="O60" s="330"/>
      <c r="P60" s="343">
        <f t="shared" si="2"/>
        <v>7.827546296296296E-3</v>
      </c>
      <c r="Q60" s="332">
        <f t="shared" si="3"/>
        <v>54</v>
      </c>
    </row>
    <row r="61" spans="2:17" s="14" customFormat="1" x14ac:dyDescent="0.2">
      <c r="B61" s="383">
        <v>514</v>
      </c>
      <c r="C61" s="366" t="s">
        <v>107</v>
      </c>
      <c r="D61" s="357" t="s">
        <v>27</v>
      </c>
      <c r="E61" s="358" t="s">
        <v>48</v>
      </c>
      <c r="F61" s="381">
        <v>0.4458333333333333</v>
      </c>
      <c r="G61" s="337"/>
      <c r="H61" s="374">
        <v>2.7777777777777779E-3</v>
      </c>
      <c r="I61" s="339">
        <v>1.3067129629629629E-3</v>
      </c>
      <c r="J61" s="340">
        <v>1.2719907407407406E-3</v>
      </c>
      <c r="K61" s="341"/>
      <c r="L61" s="339">
        <v>2.2743055555555555E-3</v>
      </c>
      <c r="M61" s="340">
        <v>2.2696759259259263E-3</v>
      </c>
      <c r="N61" s="342"/>
      <c r="O61" s="330"/>
      <c r="P61" s="343">
        <f t="shared" si="2"/>
        <v>9.9004629629629633E-3</v>
      </c>
      <c r="Q61" s="332">
        <f t="shared" si="3"/>
        <v>55</v>
      </c>
    </row>
    <row r="62" spans="2:17" s="14" customFormat="1" x14ac:dyDescent="0.2">
      <c r="B62" s="383">
        <v>508</v>
      </c>
      <c r="C62" s="334" t="s">
        <v>265</v>
      </c>
      <c r="D62" s="516" t="s">
        <v>23</v>
      </c>
      <c r="E62" s="386" t="s">
        <v>54</v>
      </c>
      <c r="F62" s="381">
        <v>0.44444444444444442</v>
      </c>
      <c r="G62" s="337"/>
      <c r="H62" s="374"/>
      <c r="I62" s="339">
        <v>1.2928240740740741E-3</v>
      </c>
      <c r="J62" s="340"/>
      <c r="K62" s="341"/>
      <c r="L62" s="339">
        <v>2.2222222222222222E-3</v>
      </c>
      <c r="M62" s="340"/>
      <c r="N62" s="342"/>
      <c r="O62" s="330" t="s">
        <v>17</v>
      </c>
      <c r="P62" s="343" t="str">
        <f t="shared" si="2"/>
        <v>XXXXX</v>
      </c>
      <c r="Q62" s="332" t="str">
        <f t="shared" si="3"/>
        <v>D</v>
      </c>
    </row>
    <row r="63" spans="2:17" s="14" customFormat="1" x14ac:dyDescent="0.2">
      <c r="B63" s="383">
        <v>509</v>
      </c>
      <c r="C63" s="365" t="s">
        <v>247</v>
      </c>
      <c r="D63" s="357" t="s">
        <v>27</v>
      </c>
      <c r="E63" s="358" t="s">
        <v>52</v>
      </c>
      <c r="F63" s="387">
        <v>0.44444444444444442</v>
      </c>
      <c r="G63" s="337"/>
      <c r="H63" s="374"/>
      <c r="I63" s="339">
        <v>1.3611111111111109E-3</v>
      </c>
      <c r="J63" s="340">
        <v>1.5277777777777779E-3</v>
      </c>
      <c r="K63" s="341"/>
      <c r="L63" s="339">
        <v>2.3124999999999999E-3</v>
      </c>
      <c r="M63" s="340"/>
      <c r="N63" s="342"/>
      <c r="O63" s="330" t="s">
        <v>17</v>
      </c>
      <c r="P63" s="343" t="str">
        <f t="shared" si="2"/>
        <v>XXXXX</v>
      </c>
      <c r="Q63" s="332" t="str">
        <f t="shared" si="3"/>
        <v>D</v>
      </c>
    </row>
    <row r="64" spans="2:17" s="14" customFormat="1" x14ac:dyDescent="0.2">
      <c r="B64" s="383">
        <v>519</v>
      </c>
      <c r="C64" s="334" t="s">
        <v>60</v>
      </c>
      <c r="D64" s="357" t="s">
        <v>24</v>
      </c>
      <c r="E64" s="358" t="s">
        <v>54</v>
      </c>
      <c r="F64" s="381">
        <v>0.44791666666666669</v>
      </c>
      <c r="G64" s="388"/>
      <c r="H64" s="389"/>
      <c r="I64" s="390">
        <v>1.2719907407407406E-3</v>
      </c>
      <c r="J64" s="391">
        <v>1.3182870370370371E-3</v>
      </c>
      <c r="K64" s="392"/>
      <c r="L64" s="390"/>
      <c r="M64" s="391"/>
      <c r="N64" s="393"/>
      <c r="O64" s="394" t="s">
        <v>17</v>
      </c>
      <c r="P64" s="343" t="str">
        <f t="shared" si="2"/>
        <v>XXXXX</v>
      </c>
      <c r="Q64" s="332" t="str">
        <f t="shared" si="3"/>
        <v>D</v>
      </c>
    </row>
    <row r="65" spans="2:17" s="14" customFormat="1" x14ac:dyDescent="0.2">
      <c r="B65" s="383">
        <v>523</v>
      </c>
      <c r="C65" s="334" t="s">
        <v>148</v>
      </c>
      <c r="D65" s="361" t="s">
        <v>24</v>
      </c>
      <c r="E65" s="335" t="s">
        <v>54</v>
      </c>
      <c r="F65" s="381">
        <v>0.44930555555555557</v>
      </c>
      <c r="G65" s="388"/>
      <c r="H65" s="389"/>
      <c r="I65" s="390"/>
      <c r="J65" s="391"/>
      <c r="K65" s="392"/>
      <c r="L65" s="390"/>
      <c r="M65" s="391"/>
      <c r="N65" s="393"/>
      <c r="O65" s="394" t="s">
        <v>17</v>
      </c>
      <c r="P65" s="343" t="str">
        <f t="shared" si="2"/>
        <v>XXXXX</v>
      </c>
      <c r="Q65" s="332" t="str">
        <f t="shared" si="3"/>
        <v>D</v>
      </c>
    </row>
    <row r="66" spans="2:17" s="14" customFormat="1" x14ac:dyDescent="0.2">
      <c r="B66" s="333">
        <v>532</v>
      </c>
      <c r="C66" s="344" t="s">
        <v>208</v>
      </c>
      <c r="D66" s="357" t="s">
        <v>23</v>
      </c>
      <c r="E66" s="395" t="s">
        <v>48</v>
      </c>
      <c r="F66" s="336">
        <v>0.45208333333333334</v>
      </c>
      <c r="G66" s="388"/>
      <c r="H66" s="389"/>
      <c r="I66" s="390">
        <v>1.2326388888888888E-3</v>
      </c>
      <c r="J66" s="391">
        <v>1.1979166666666668E-3</v>
      </c>
      <c r="K66" s="392"/>
      <c r="L66" s="390">
        <v>2.0312499999999996E-3</v>
      </c>
      <c r="M66" s="391"/>
      <c r="N66" s="393"/>
      <c r="O66" s="394" t="s">
        <v>17</v>
      </c>
      <c r="P66" s="343" t="str">
        <f t="shared" si="2"/>
        <v>XXXXX</v>
      </c>
      <c r="Q66" s="332" t="str">
        <f t="shared" si="3"/>
        <v>D</v>
      </c>
    </row>
    <row r="67" spans="2:17" s="14" customFormat="1" x14ac:dyDescent="0.2">
      <c r="B67" s="396">
        <v>557</v>
      </c>
      <c r="C67" s="344" t="s">
        <v>174</v>
      </c>
      <c r="D67" s="361" t="s">
        <v>24</v>
      </c>
      <c r="E67" s="378" t="s">
        <v>54</v>
      </c>
      <c r="F67" s="336">
        <v>0.4604166666666667</v>
      </c>
      <c r="G67" s="337"/>
      <c r="H67" s="374"/>
      <c r="I67" s="339">
        <v>1.3101851851851853E-3</v>
      </c>
      <c r="J67" s="340">
        <v>1.2916666666666664E-3</v>
      </c>
      <c r="K67" s="341"/>
      <c r="L67" s="339">
        <v>2.162037037037037E-3</v>
      </c>
      <c r="M67" s="340"/>
      <c r="N67" s="342"/>
      <c r="O67" s="330" t="s">
        <v>17</v>
      </c>
      <c r="P67" s="397" t="str">
        <f t="shared" si="2"/>
        <v>XXXXX</v>
      </c>
      <c r="Q67" s="332" t="str">
        <f t="shared" si="3"/>
        <v>D</v>
      </c>
    </row>
    <row r="68" spans="2:17" s="14" customFormat="1" ht="13.5" thickBot="1" x14ac:dyDescent="0.25">
      <c r="B68" s="398">
        <v>566</v>
      </c>
      <c r="C68" s="399" t="s">
        <v>168</v>
      </c>
      <c r="D68" s="517" t="s">
        <v>23</v>
      </c>
      <c r="E68" s="400" t="s">
        <v>57</v>
      </c>
      <c r="F68" s="401">
        <v>0.42499999999999999</v>
      </c>
      <c r="G68" s="402"/>
      <c r="H68" s="403"/>
      <c r="I68" s="402">
        <v>1.2002314814814816E-3</v>
      </c>
      <c r="J68" s="404"/>
      <c r="K68" s="402"/>
      <c r="L68" s="405">
        <v>2.3344907407407407E-3</v>
      </c>
      <c r="M68" s="406"/>
      <c r="N68" s="402"/>
      <c r="O68" s="407" t="s">
        <v>17</v>
      </c>
      <c r="P68" s="408" t="str">
        <f t="shared" si="2"/>
        <v>XXXXX</v>
      </c>
      <c r="Q68" s="409" t="str">
        <f t="shared" si="3"/>
        <v>D</v>
      </c>
    </row>
    <row r="69" spans="2:17" s="14" customFormat="1" x14ac:dyDescent="0.2">
      <c r="B69" s="91"/>
      <c r="C69" s="52"/>
      <c r="D69" s="59"/>
      <c r="E69" s="64"/>
      <c r="F69" s="21"/>
      <c r="G69" s="61"/>
      <c r="H69" s="21"/>
      <c r="I69" s="21"/>
      <c r="J69" s="21"/>
      <c r="K69" s="21"/>
      <c r="L69" s="21"/>
      <c r="M69" s="21"/>
      <c r="N69" s="22"/>
      <c r="O69" s="56"/>
      <c r="P69" s="57"/>
    </row>
    <row r="70" spans="2:17" s="14" customFormat="1" x14ac:dyDescent="0.2">
      <c r="B70" s="91"/>
      <c r="C70" s="52"/>
      <c r="D70" s="52"/>
      <c r="E70" s="59"/>
      <c r="F70" s="64"/>
      <c r="G70" s="21"/>
      <c r="H70" s="61"/>
      <c r="I70" s="21"/>
      <c r="J70" s="21"/>
      <c r="K70" s="21"/>
      <c r="L70" s="21"/>
      <c r="M70" s="21"/>
      <c r="N70" s="21"/>
      <c r="O70" s="22"/>
      <c r="P70" s="56"/>
      <c r="Q70" s="57"/>
    </row>
    <row r="71" spans="2:17" x14ac:dyDescent="0.2">
      <c r="B71" s="91"/>
      <c r="C71" s="52"/>
      <c r="D71" s="52"/>
      <c r="E71" s="59"/>
      <c r="F71" s="64"/>
      <c r="G71" s="21"/>
      <c r="H71" s="61"/>
      <c r="I71" s="21"/>
      <c r="J71" s="21"/>
      <c r="K71" s="21"/>
      <c r="L71" s="21"/>
      <c r="M71" s="21"/>
      <c r="N71" s="21"/>
      <c r="O71" s="22"/>
      <c r="P71" s="56"/>
      <c r="Q71" s="57"/>
    </row>
    <row r="72" spans="2:17" x14ac:dyDescent="0.2">
      <c r="B72" s="91"/>
      <c r="C72" s="52"/>
      <c r="D72" s="52"/>
      <c r="E72" s="59"/>
      <c r="F72" s="64"/>
      <c r="G72" s="21"/>
      <c r="H72" s="61"/>
      <c r="I72" s="21"/>
      <c r="J72" s="21"/>
      <c r="K72" s="21"/>
      <c r="L72" s="21"/>
      <c r="M72" s="21"/>
      <c r="N72" s="21"/>
      <c r="O72" s="22"/>
      <c r="P72" s="56"/>
      <c r="Q72" s="57"/>
    </row>
    <row r="73" spans="2:17" x14ac:dyDescent="0.2">
      <c r="B73" s="14"/>
      <c r="C73" s="14"/>
      <c r="D73" s="14"/>
      <c r="E73" s="45"/>
      <c r="F73" s="14"/>
      <c r="G73" s="21"/>
      <c r="H73" s="61"/>
      <c r="I73" s="21"/>
      <c r="J73" s="21"/>
      <c r="K73" s="21"/>
      <c r="L73" s="21"/>
      <c r="M73" s="21"/>
      <c r="N73" s="21"/>
      <c r="O73" s="22"/>
      <c r="P73" s="56"/>
    </row>
    <row r="74" spans="2:17" x14ac:dyDescent="0.2">
      <c r="B74" s="14"/>
      <c r="C74" s="14"/>
      <c r="D74" s="14"/>
      <c r="E74" s="45"/>
      <c r="F74" s="14"/>
      <c r="G74" s="21"/>
      <c r="H74" s="61"/>
      <c r="I74" s="21"/>
      <c r="J74" s="21"/>
      <c r="K74" s="21"/>
      <c r="L74" s="21"/>
      <c r="M74" s="21"/>
      <c r="N74" s="21"/>
      <c r="O74" s="22"/>
      <c r="P74" s="56"/>
      <c r="Q74" s="57"/>
    </row>
    <row r="75" spans="2:17" x14ac:dyDescent="0.2">
      <c r="B75" s="14"/>
      <c r="C75" s="14"/>
      <c r="D75" s="14"/>
      <c r="E75" s="45"/>
      <c r="F75" s="14"/>
      <c r="G75" s="21"/>
      <c r="H75" s="61"/>
      <c r="I75" s="21"/>
      <c r="J75" s="21"/>
      <c r="K75" s="21"/>
      <c r="L75" s="21"/>
      <c r="M75" s="21"/>
      <c r="N75" s="21"/>
      <c r="O75" s="22"/>
      <c r="P75" s="56"/>
      <c r="Q75" s="57"/>
    </row>
    <row r="76" spans="2:17" x14ac:dyDescent="0.2">
      <c r="C76" s="14"/>
    </row>
  </sheetData>
  <sortState ref="B7:Q68">
    <sortCondition ref="Q7:Q68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C69 D70:D72" xr:uid="{00000000-0002-0000-0300-000000000000}">
      <formula1>$S$21:$S$37</formula1>
    </dataValidation>
    <dataValidation type="time" errorStyle="warning" allowBlank="1" showInputMessage="1" showErrorMessage="1" errorTitle="Chybné zadání" error="Zadej čas ve tvaru mm:ss,0 !!!" sqref="G70:N75 F69:M69 G7:M59 H60:M60 G61:M68 N7:N68" xr:uid="{00000000-0002-0000-03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68 D29:D30 D15 D33:D34 D38:D40 D7:D8 D64 D43:D59 D61:D62" xr:uid="{00000000-0002-0000-0300-000002000000}">
      <formula1>$S$19:$S$37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0:D28 D31:D32 D14 D9:D12 D16:D18 D35:D37" xr:uid="{00000000-0002-0000-0300-000003000000}">
      <formula1>$S$15:$S$17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9" xr:uid="{00000000-0002-0000-0300-000004000000}">
      <formula1>$S$18:$S$39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1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U20" sqref="U20"/>
    </sheetView>
  </sheetViews>
  <sheetFormatPr defaultRowHeight="12.75" x14ac:dyDescent="0.2"/>
  <cols>
    <col min="1" max="1" width="5.42578125" style="19" hidden="1" customWidth="1"/>
    <col min="2" max="2" width="5.42578125" style="19" customWidth="1"/>
    <col min="3" max="3" width="24.42578125" style="16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3" x14ac:dyDescent="0.2">
      <c r="A1" s="16"/>
      <c r="B1" s="16"/>
      <c r="D1" s="10">
        <v>43372</v>
      </c>
      <c r="E1" s="44"/>
      <c r="F1" s="44"/>
      <c r="G1" s="11"/>
      <c r="P1" s="4"/>
    </row>
    <row r="2" spans="1:23" ht="13.5" thickBot="1" x14ac:dyDescent="0.25">
      <c r="A2" s="16"/>
      <c r="B2" s="16"/>
      <c r="R2" s="12"/>
    </row>
    <row r="3" spans="1:23" s="3" customFormat="1" ht="25.5" customHeight="1" thickBot="1" x14ac:dyDescent="0.25">
      <c r="A3" s="18"/>
      <c r="B3" s="18"/>
      <c r="C3" s="17" t="s">
        <v>5</v>
      </c>
      <c r="D3" s="571" t="s">
        <v>8</v>
      </c>
      <c r="E3" s="571"/>
      <c r="F3" s="592"/>
      <c r="G3" s="599" t="s">
        <v>32</v>
      </c>
      <c r="H3" s="600"/>
      <c r="I3" s="600"/>
      <c r="J3" s="600"/>
      <c r="K3" s="600"/>
      <c r="L3" s="600"/>
      <c r="M3" s="600"/>
      <c r="N3" s="600"/>
      <c r="O3" s="600"/>
      <c r="P3" s="600"/>
      <c r="Q3" s="601"/>
    </row>
    <row r="4" spans="1:23" ht="13.5" thickBot="1" x14ac:dyDescent="0.25">
      <c r="H4" s="5"/>
      <c r="I4" s="5"/>
      <c r="J4" s="5"/>
      <c r="K4" s="5"/>
      <c r="L4" s="5"/>
      <c r="M4" s="5"/>
      <c r="N4" s="5"/>
      <c r="O4" s="5"/>
    </row>
    <row r="5" spans="1:23" s="2" customFormat="1" ht="15" customHeight="1" x14ac:dyDescent="0.2">
      <c r="A5" s="605" t="s">
        <v>4</v>
      </c>
      <c r="B5" s="605" t="s">
        <v>4</v>
      </c>
      <c r="C5" s="603" t="s">
        <v>0</v>
      </c>
      <c r="D5" s="590" t="s">
        <v>1</v>
      </c>
      <c r="E5" s="578" t="s">
        <v>2</v>
      </c>
      <c r="F5" s="575" t="s">
        <v>39</v>
      </c>
      <c r="G5" s="575" t="s">
        <v>40</v>
      </c>
      <c r="H5" s="575" t="s">
        <v>36</v>
      </c>
      <c r="I5" s="580" t="s">
        <v>18</v>
      </c>
      <c r="J5" s="581"/>
      <c r="K5" s="582"/>
      <c r="L5" s="580" t="s">
        <v>19</v>
      </c>
      <c r="M5" s="581"/>
      <c r="N5" s="582"/>
      <c r="O5" s="575" t="s">
        <v>17</v>
      </c>
      <c r="P5" s="583" t="s">
        <v>184</v>
      </c>
      <c r="Q5" s="575" t="s">
        <v>3</v>
      </c>
    </row>
    <row r="6" spans="1:23" s="5" customFormat="1" ht="15" customHeight="1" thickBot="1" x14ac:dyDescent="0.25">
      <c r="A6" s="606"/>
      <c r="B6" s="606"/>
      <c r="C6" s="604"/>
      <c r="D6" s="591"/>
      <c r="E6" s="579"/>
      <c r="F6" s="577"/>
      <c r="G6" s="576"/>
      <c r="H6" s="577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76"/>
      <c r="P6" s="584"/>
      <c r="Q6" s="602"/>
      <c r="S6" t="s">
        <v>11</v>
      </c>
    </row>
    <row r="7" spans="1:23" s="14" customFormat="1" x14ac:dyDescent="0.2">
      <c r="A7" s="32"/>
      <c r="B7" s="410">
        <v>308</v>
      </c>
      <c r="C7" s="411" t="s">
        <v>250</v>
      </c>
      <c r="D7" s="278" t="s">
        <v>27</v>
      </c>
      <c r="E7" s="267" t="s">
        <v>54</v>
      </c>
      <c r="F7" s="412">
        <v>0.46597222222222223</v>
      </c>
      <c r="G7" s="275"/>
      <c r="H7" s="413"/>
      <c r="I7" s="414">
        <v>1.011574074074074E-3</v>
      </c>
      <c r="J7" s="415">
        <v>1.0034722222222222E-3</v>
      </c>
      <c r="K7" s="416"/>
      <c r="L7" s="414">
        <v>1.7928240740740741E-3</v>
      </c>
      <c r="M7" s="415">
        <v>1.7581018518518518E-3</v>
      </c>
      <c r="N7" s="416"/>
      <c r="O7" s="417"/>
      <c r="P7" s="276">
        <f t="shared" ref="P7:P38" si="0">IF(OR(H7&gt;TIME(0,30,0),O7&lt;&gt;""),"XXXXX",SUM(G7:N7))</f>
        <v>5.5659722222222222E-3</v>
      </c>
      <c r="Q7" s="418">
        <f t="shared" ref="Q7:Q38" si="1">IF(OR(H7&gt;TIME(0,30,0),O7&lt;&gt;""),"D",RANK(P7,$P$7:$P$71,100))</f>
        <v>1</v>
      </c>
      <c r="W7" s="23"/>
    </row>
    <row r="8" spans="1:23" s="14" customFormat="1" x14ac:dyDescent="0.2">
      <c r="A8" s="32"/>
      <c r="B8" s="419">
        <v>335</v>
      </c>
      <c r="C8" s="265" t="s">
        <v>136</v>
      </c>
      <c r="D8" s="278" t="s">
        <v>27</v>
      </c>
      <c r="E8" s="267" t="s">
        <v>65</v>
      </c>
      <c r="F8" s="282">
        <v>0.43958333333333338</v>
      </c>
      <c r="G8" s="420"/>
      <c r="H8" s="270"/>
      <c r="I8" s="271">
        <v>1.0347222222222222E-3</v>
      </c>
      <c r="J8" s="272">
        <v>1.0300925925925926E-3</v>
      </c>
      <c r="K8" s="273"/>
      <c r="L8" s="271">
        <v>1.8229166666666665E-3</v>
      </c>
      <c r="M8" s="272">
        <v>1.8090277777777777E-3</v>
      </c>
      <c r="N8" s="273"/>
      <c r="O8" s="417"/>
      <c r="P8" s="276">
        <f t="shared" si="0"/>
        <v>5.6967592592592591E-3</v>
      </c>
      <c r="Q8" s="418">
        <f t="shared" si="1"/>
        <v>2</v>
      </c>
      <c r="W8" s="23"/>
    </row>
    <row r="9" spans="1:23" s="14" customFormat="1" x14ac:dyDescent="0.2">
      <c r="A9" s="78">
        <v>222</v>
      </c>
      <c r="B9" s="421">
        <v>316</v>
      </c>
      <c r="C9" s="411" t="s">
        <v>155</v>
      </c>
      <c r="D9" s="278" t="s">
        <v>27</v>
      </c>
      <c r="E9" s="267" t="s">
        <v>68</v>
      </c>
      <c r="F9" s="282">
        <v>0.46875</v>
      </c>
      <c r="G9" s="420"/>
      <c r="H9" s="270"/>
      <c r="I9" s="271">
        <v>1.0648148148148147E-3</v>
      </c>
      <c r="J9" s="272">
        <v>1.0358796296296297E-3</v>
      </c>
      <c r="K9" s="273"/>
      <c r="L9" s="271">
        <v>1.8368055555555557E-3</v>
      </c>
      <c r="M9" s="272">
        <v>1.8171296296296297E-3</v>
      </c>
      <c r="N9" s="273"/>
      <c r="O9" s="275"/>
      <c r="P9" s="276">
        <f t="shared" si="0"/>
        <v>5.7546296296296295E-3</v>
      </c>
      <c r="Q9" s="418">
        <f t="shared" si="1"/>
        <v>3</v>
      </c>
      <c r="T9" s="14" t="s">
        <v>23</v>
      </c>
    </row>
    <row r="10" spans="1:23" s="14" customFormat="1" x14ac:dyDescent="0.2">
      <c r="A10" s="32">
        <v>444</v>
      </c>
      <c r="B10" s="421">
        <v>326</v>
      </c>
      <c r="C10" s="422" t="s">
        <v>176</v>
      </c>
      <c r="D10" s="284" t="s">
        <v>71</v>
      </c>
      <c r="E10" s="423" t="s">
        <v>54</v>
      </c>
      <c r="F10" s="282">
        <v>0.47152777777777777</v>
      </c>
      <c r="G10" s="420"/>
      <c r="H10" s="270"/>
      <c r="I10" s="271">
        <v>1.0439814814814815E-3</v>
      </c>
      <c r="J10" s="272">
        <v>1.0219907407407406E-3</v>
      </c>
      <c r="K10" s="273"/>
      <c r="L10" s="271">
        <v>1.8750000000000001E-3</v>
      </c>
      <c r="M10" s="272">
        <v>1.8263888888888887E-3</v>
      </c>
      <c r="N10" s="273"/>
      <c r="O10" s="275"/>
      <c r="P10" s="276">
        <f t="shared" si="0"/>
        <v>5.7673611111111111E-3</v>
      </c>
      <c r="Q10" s="418">
        <f t="shared" si="1"/>
        <v>4</v>
      </c>
      <c r="W10" s="23"/>
    </row>
    <row r="11" spans="1:23" s="14" customFormat="1" x14ac:dyDescent="0.2">
      <c r="A11" s="32">
        <v>6</v>
      </c>
      <c r="B11" s="421">
        <v>324</v>
      </c>
      <c r="C11" s="411" t="s">
        <v>177</v>
      </c>
      <c r="D11" s="278" t="s">
        <v>27</v>
      </c>
      <c r="E11" s="267" t="s">
        <v>48</v>
      </c>
      <c r="F11" s="424">
        <v>0.47083333333333338</v>
      </c>
      <c r="G11" s="420"/>
      <c r="H11" s="270"/>
      <c r="I11" s="271">
        <v>1.0983796296296295E-3</v>
      </c>
      <c r="J11" s="272">
        <v>1.1041666666666667E-3</v>
      </c>
      <c r="K11" s="273"/>
      <c r="L11" s="271">
        <v>1.9259259259259262E-3</v>
      </c>
      <c r="M11" s="272">
        <v>1.9050925925925926E-3</v>
      </c>
      <c r="N11" s="273"/>
      <c r="O11" s="275"/>
      <c r="P11" s="276">
        <f t="shared" si="0"/>
        <v>6.0335648148148154E-3</v>
      </c>
      <c r="Q11" s="418">
        <f t="shared" si="1"/>
        <v>5</v>
      </c>
    </row>
    <row r="12" spans="1:23" s="14" customFormat="1" x14ac:dyDescent="0.2">
      <c r="A12" s="32">
        <v>827</v>
      </c>
      <c r="B12" s="425">
        <v>353</v>
      </c>
      <c r="C12" s="411" t="s">
        <v>268</v>
      </c>
      <c r="D12" s="278" t="s">
        <v>27</v>
      </c>
      <c r="E12" s="267" t="s">
        <v>57</v>
      </c>
      <c r="F12" s="424">
        <v>0.42986111111111108</v>
      </c>
      <c r="G12" s="420"/>
      <c r="H12" s="270"/>
      <c r="I12" s="271">
        <v>1.1238425925925927E-3</v>
      </c>
      <c r="J12" s="272">
        <v>1.1006944444444443E-3</v>
      </c>
      <c r="K12" s="273"/>
      <c r="L12" s="271">
        <v>1.9629629629629628E-3</v>
      </c>
      <c r="M12" s="272">
        <v>1.9629629629629628E-3</v>
      </c>
      <c r="N12" s="273"/>
      <c r="O12" s="275"/>
      <c r="P12" s="276">
        <f t="shared" si="0"/>
        <v>6.1504629629629635E-3</v>
      </c>
      <c r="Q12" s="418">
        <f t="shared" si="1"/>
        <v>6</v>
      </c>
      <c r="T12" s="14" t="s">
        <v>29</v>
      </c>
      <c r="W12" s="23"/>
    </row>
    <row r="13" spans="1:23" s="14" customFormat="1" x14ac:dyDescent="0.2">
      <c r="A13" s="32">
        <v>48</v>
      </c>
      <c r="B13" s="421">
        <v>337</v>
      </c>
      <c r="C13" s="265" t="s">
        <v>234</v>
      </c>
      <c r="D13" s="278" t="s">
        <v>28</v>
      </c>
      <c r="E13" s="267" t="s">
        <v>54</v>
      </c>
      <c r="F13" s="282">
        <v>0.47500000000000003</v>
      </c>
      <c r="G13" s="420"/>
      <c r="H13" s="414"/>
      <c r="I13" s="271">
        <v>1.1446759259259259E-3</v>
      </c>
      <c r="J13" s="272">
        <v>1.1377314814814813E-3</v>
      </c>
      <c r="K13" s="273"/>
      <c r="L13" s="271">
        <v>1.96875E-3</v>
      </c>
      <c r="M13" s="272">
        <v>2.0081018518518516E-3</v>
      </c>
      <c r="N13" s="273"/>
      <c r="O13" s="275"/>
      <c r="P13" s="426">
        <f t="shared" si="0"/>
        <v>6.2592592592592596E-3</v>
      </c>
      <c r="Q13" s="418">
        <f t="shared" si="1"/>
        <v>7</v>
      </c>
      <c r="S13" s="14" t="s">
        <v>14</v>
      </c>
      <c r="W13" s="23"/>
    </row>
    <row r="14" spans="1:23" s="14" customFormat="1" x14ac:dyDescent="0.2">
      <c r="A14" s="32">
        <v>158</v>
      </c>
      <c r="B14" s="427">
        <v>302</v>
      </c>
      <c r="C14" s="411" t="s">
        <v>218</v>
      </c>
      <c r="D14" s="284" t="s">
        <v>22</v>
      </c>
      <c r="E14" s="285" t="s">
        <v>54</v>
      </c>
      <c r="F14" s="282">
        <v>0.46388888888888885</v>
      </c>
      <c r="G14" s="420"/>
      <c r="H14" s="270"/>
      <c r="I14" s="428">
        <v>1.1655092592592591E-3</v>
      </c>
      <c r="J14" s="429">
        <v>1.1111111111111111E-3</v>
      </c>
      <c r="K14" s="430"/>
      <c r="L14" s="428">
        <v>2E-3</v>
      </c>
      <c r="M14" s="429">
        <v>1.9849537037037036E-3</v>
      </c>
      <c r="N14" s="430"/>
      <c r="O14" s="275"/>
      <c r="P14" s="276">
        <f t="shared" si="0"/>
        <v>6.2615740740740739E-3</v>
      </c>
      <c r="Q14" s="418">
        <f t="shared" si="1"/>
        <v>8</v>
      </c>
      <c r="T14" s="14" t="s">
        <v>37</v>
      </c>
    </row>
    <row r="15" spans="1:23" s="14" customFormat="1" x14ac:dyDescent="0.2">
      <c r="A15" s="32">
        <v>417</v>
      </c>
      <c r="B15" s="421">
        <v>330</v>
      </c>
      <c r="C15" s="411" t="s">
        <v>229</v>
      </c>
      <c r="D15" s="278" t="s">
        <v>27</v>
      </c>
      <c r="E15" s="267" t="s">
        <v>48</v>
      </c>
      <c r="F15" s="289">
        <v>0.47291666666666665</v>
      </c>
      <c r="G15" s="420"/>
      <c r="H15" s="270"/>
      <c r="I15" s="271">
        <v>1.1562499999999999E-3</v>
      </c>
      <c r="J15" s="272">
        <v>1.1724537037037035E-3</v>
      </c>
      <c r="K15" s="273"/>
      <c r="L15" s="271">
        <v>1.9861111111111108E-3</v>
      </c>
      <c r="M15" s="272">
        <v>1.9479166666666664E-3</v>
      </c>
      <c r="N15" s="273"/>
      <c r="O15" s="275"/>
      <c r="P15" s="276">
        <f t="shared" si="0"/>
        <v>6.2627314814814811E-3</v>
      </c>
      <c r="Q15" s="418">
        <f t="shared" si="1"/>
        <v>9</v>
      </c>
    </row>
    <row r="16" spans="1:23" s="14" customFormat="1" x14ac:dyDescent="0.2">
      <c r="A16" s="79">
        <v>714</v>
      </c>
      <c r="B16" s="431">
        <v>345</v>
      </c>
      <c r="C16" s="432" t="s">
        <v>154</v>
      </c>
      <c r="D16" s="284" t="s">
        <v>145</v>
      </c>
      <c r="E16" s="285" t="s">
        <v>48</v>
      </c>
      <c r="F16" s="279">
        <v>0.4770833333333333</v>
      </c>
      <c r="G16" s="420"/>
      <c r="H16" s="270"/>
      <c r="I16" s="271">
        <v>1.1770833333333334E-3</v>
      </c>
      <c r="J16" s="272">
        <v>1.1747685185185186E-3</v>
      </c>
      <c r="K16" s="273"/>
      <c r="L16" s="271">
        <v>2.0069444444444444E-3</v>
      </c>
      <c r="M16" s="272">
        <v>1.9837962962962964E-3</v>
      </c>
      <c r="N16" s="273"/>
      <c r="O16" s="275"/>
      <c r="P16" s="276">
        <f t="shared" si="0"/>
        <v>6.3425925925925924E-3</v>
      </c>
      <c r="Q16" s="418">
        <f t="shared" si="1"/>
        <v>10</v>
      </c>
    </row>
    <row r="17" spans="1:23" s="14" customFormat="1" x14ac:dyDescent="0.2">
      <c r="A17" s="79"/>
      <c r="B17" s="475">
        <v>351</v>
      </c>
      <c r="C17" s="536" t="s">
        <v>236</v>
      </c>
      <c r="D17" s="537" t="s">
        <v>27</v>
      </c>
      <c r="E17" s="538" t="s">
        <v>57</v>
      </c>
      <c r="F17" s="453">
        <v>0.47916666666666669</v>
      </c>
      <c r="G17" s="420"/>
      <c r="H17" s="440"/>
      <c r="I17" s="428">
        <v>1.179398148148148E-3</v>
      </c>
      <c r="J17" s="429">
        <v>1.1550925925925925E-3</v>
      </c>
      <c r="K17" s="430"/>
      <c r="L17" s="428">
        <v>2.0138888888888888E-3</v>
      </c>
      <c r="M17" s="429">
        <v>2.0335648148148149E-3</v>
      </c>
      <c r="N17" s="273"/>
      <c r="O17" s="275"/>
      <c r="P17" s="276">
        <f t="shared" si="0"/>
        <v>6.3819444444444436E-3</v>
      </c>
      <c r="Q17" s="418">
        <f t="shared" si="1"/>
        <v>11</v>
      </c>
    </row>
    <row r="18" spans="1:23" s="14" customFormat="1" x14ac:dyDescent="0.2">
      <c r="A18" s="32"/>
      <c r="B18" s="421">
        <v>344</v>
      </c>
      <c r="C18" s="265" t="s">
        <v>163</v>
      </c>
      <c r="D18" s="284" t="s">
        <v>23</v>
      </c>
      <c r="E18" s="285" t="s">
        <v>57</v>
      </c>
      <c r="F18" s="279">
        <v>0.4770833333333333</v>
      </c>
      <c r="G18" s="420"/>
      <c r="H18" s="270"/>
      <c r="I18" s="271">
        <v>1.179398148148148E-3</v>
      </c>
      <c r="J18" s="272">
        <v>1.1608796296296295E-3</v>
      </c>
      <c r="K18" s="273"/>
      <c r="L18" s="271">
        <v>2.0648148148148149E-3</v>
      </c>
      <c r="M18" s="272">
        <v>1.9872685185185189E-3</v>
      </c>
      <c r="N18" s="273"/>
      <c r="O18" s="275"/>
      <c r="P18" s="276">
        <f t="shared" si="0"/>
        <v>6.3923611111111108E-3</v>
      </c>
      <c r="Q18" s="418">
        <f t="shared" si="1"/>
        <v>12</v>
      </c>
      <c r="W18" s="23"/>
    </row>
    <row r="19" spans="1:23" s="14" customFormat="1" x14ac:dyDescent="0.2">
      <c r="A19" s="32">
        <v>94</v>
      </c>
      <c r="B19" s="425">
        <v>329</v>
      </c>
      <c r="C19" s="433" t="s">
        <v>228</v>
      </c>
      <c r="D19" s="284" t="s">
        <v>27</v>
      </c>
      <c r="E19" s="434" t="s">
        <v>48</v>
      </c>
      <c r="F19" s="282">
        <v>0.47291666666666665</v>
      </c>
      <c r="G19" s="420"/>
      <c r="H19" s="270"/>
      <c r="I19" s="271">
        <v>1.1851851851851852E-3</v>
      </c>
      <c r="J19" s="272">
        <v>1.2013888888888888E-3</v>
      </c>
      <c r="K19" s="273"/>
      <c r="L19" s="271">
        <v>1.9942129629629628E-3</v>
      </c>
      <c r="M19" s="272">
        <v>2.0393518518518517E-3</v>
      </c>
      <c r="N19" s="273"/>
      <c r="O19" s="275"/>
      <c r="P19" s="276">
        <f t="shared" si="0"/>
        <v>6.4201388888888884E-3</v>
      </c>
      <c r="Q19" s="418">
        <f t="shared" si="1"/>
        <v>13</v>
      </c>
    </row>
    <row r="20" spans="1:23" s="14" customFormat="1" x14ac:dyDescent="0.2">
      <c r="A20" s="32"/>
      <c r="B20" s="490">
        <v>559</v>
      </c>
      <c r="C20" s="344" t="s">
        <v>116</v>
      </c>
      <c r="D20" s="345" t="s">
        <v>37</v>
      </c>
      <c r="E20" s="346" t="s">
        <v>57</v>
      </c>
      <c r="F20" s="347">
        <v>0.46111111111111108</v>
      </c>
      <c r="G20" s="337"/>
      <c r="H20" s="349"/>
      <c r="I20" s="350">
        <v>1.1944444444444446E-3</v>
      </c>
      <c r="J20" s="351">
        <v>1.1770833333333334E-3</v>
      </c>
      <c r="K20" s="352"/>
      <c r="L20" s="350">
        <v>2.0474537037037037E-3</v>
      </c>
      <c r="M20" s="351">
        <v>2.0300925925925925E-3</v>
      </c>
      <c r="N20" s="273"/>
      <c r="O20" s="275"/>
      <c r="P20" s="276">
        <f t="shared" si="0"/>
        <v>6.4490740740740741E-3</v>
      </c>
      <c r="Q20" s="418">
        <f t="shared" si="1"/>
        <v>14</v>
      </c>
      <c r="W20" s="23"/>
    </row>
    <row r="21" spans="1:23" s="14" customFormat="1" x14ac:dyDescent="0.2">
      <c r="A21" s="32"/>
      <c r="B21" s="421">
        <v>328</v>
      </c>
      <c r="C21" s="411" t="s">
        <v>227</v>
      </c>
      <c r="D21" s="284" t="s">
        <v>27</v>
      </c>
      <c r="E21" s="436" t="s">
        <v>48</v>
      </c>
      <c r="F21" s="282">
        <v>0.47222222222222227</v>
      </c>
      <c r="G21" s="420"/>
      <c r="H21" s="270"/>
      <c r="I21" s="271">
        <v>1.1921296296296296E-3</v>
      </c>
      <c r="J21" s="272">
        <v>1.1550925925925925E-3</v>
      </c>
      <c r="K21" s="273"/>
      <c r="L21" s="271">
        <v>2.0636574074074073E-3</v>
      </c>
      <c r="M21" s="272">
        <v>2.0798611111111113E-3</v>
      </c>
      <c r="N21" s="273"/>
      <c r="O21" s="275"/>
      <c r="P21" s="276">
        <f t="shared" si="0"/>
        <v>6.4907407407407405E-3</v>
      </c>
      <c r="Q21" s="418">
        <f t="shared" si="1"/>
        <v>15</v>
      </c>
    </row>
    <row r="22" spans="1:23" s="14" customFormat="1" x14ac:dyDescent="0.2">
      <c r="A22" s="32">
        <v>9</v>
      </c>
      <c r="B22" s="435">
        <v>340</v>
      </c>
      <c r="C22" s="265" t="s">
        <v>258</v>
      </c>
      <c r="D22" s="278" t="s">
        <v>23</v>
      </c>
      <c r="E22" s="267" t="s">
        <v>57</v>
      </c>
      <c r="F22" s="282">
        <v>0.47569444444444442</v>
      </c>
      <c r="G22" s="275"/>
      <c r="H22" s="413"/>
      <c r="I22" s="414">
        <v>1.2233796296296296E-3</v>
      </c>
      <c r="J22" s="415">
        <v>1.164351851851852E-3</v>
      </c>
      <c r="K22" s="416"/>
      <c r="L22" s="414">
        <v>2.0914351851851853E-3</v>
      </c>
      <c r="M22" s="415">
        <v>2.0127314814814817E-3</v>
      </c>
      <c r="N22" s="416"/>
      <c r="O22" s="275"/>
      <c r="P22" s="276">
        <f t="shared" si="0"/>
        <v>6.4918981481481485E-3</v>
      </c>
      <c r="Q22" s="418">
        <f t="shared" si="1"/>
        <v>16</v>
      </c>
    </row>
    <row r="23" spans="1:23" s="14" customFormat="1" x14ac:dyDescent="0.2">
      <c r="A23" s="32">
        <v>81</v>
      </c>
      <c r="B23" s="421">
        <v>349</v>
      </c>
      <c r="C23" s="411" t="s">
        <v>94</v>
      </c>
      <c r="D23" s="278" t="s">
        <v>23</v>
      </c>
      <c r="E23" s="267" t="s">
        <v>48</v>
      </c>
      <c r="F23" s="282">
        <v>0.47847222222222219</v>
      </c>
      <c r="G23" s="420"/>
      <c r="H23" s="270"/>
      <c r="I23" s="271">
        <v>1.2037037037037038E-3</v>
      </c>
      <c r="J23" s="272">
        <v>1.1840277777777778E-3</v>
      </c>
      <c r="K23" s="273"/>
      <c r="L23" s="271">
        <v>2.0960648148148149E-3</v>
      </c>
      <c r="M23" s="272">
        <v>2.0254629629629629E-3</v>
      </c>
      <c r="N23" s="273"/>
      <c r="O23" s="275"/>
      <c r="P23" s="276">
        <f t="shared" si="0"/>
        <v>6.5092592592592598E-3</v>
      </c>
      <c r="Q23" s="418">
        <f t="shared" si="1"/>
        <v>17</v>
      </c>
    </row>
    <row r="24" spans="1:23" s="14" customFormat="1" x14ac:dyDescent="0.2">
      <c r="A24" s="32">
        <v>417</v>
      </c>
      <c r="B24" s="437">
        <v>300</v>
      </c>
      <c r="C24" s="411" t="s">
        <v>53</v>
      </c>
      <c r="D24" s="278" t="s">
        <v>27</v>
      </c>
      <c r="E24" s="267" t="s">
        <v>54</v>
      </c>
      <c r="F24" s="282">
        <v>0.46319444444444446</v>
      </c>
      <c r="G24" s="420"/>
      <c r="H24" s="270"/>
      <c r="I24" s="271">
        <v>1.1423611111111111E-3</v>
      </c>
      <c r="J24" s="272">
        <v>1.1666666666666668E-3</v>
      </c>
      <c r="K24" s="273"/>
      <c r="L24" s="271">
        <v>2.0763888888888889E-3</v>
      </c>
      <c r="M24" s="272">
        <v>2.1261574074074073E-3</v>
      </c>
      <c r="N24" s="273"/>
      <c r="O24" s="275"/>
      <c r="P24" s="276">
        <f t="shared" si="0"/>
        <v>6.5115740740740741E-3</v>
      </c>
      <c r="Q24" s="418">
        <f t="shared" si="1"/>
        <v>18</v>
      </c>
      <c r="W24" s="23"/>
    </row>
    <row r="25" spans="1:23" s="14" customFormat="1" x14ac:dyDescent="0.2">
      <c r="A25" s="32">
        <v>470</v>
      </c>
      <c r="B25" s="421">
        <v>323</v>
      </c>
      <c r="C25" s="265" t="s">
        <v>153</v>
      </c>
      <c r="D25" s="278" t="s">
        <v>27</v>
      </c>
      <c r="E25" s="285" t="s">
        <v>54</v>
      </c>
      <c r="F25" s="279">
        <v>0.47083333333333338</v>
      </c>
      <c r="G25" s="420"/>
      <c r="H25" s="270"/>
      <c r="I25" s="271">
        <v>1.2106481481481482E-3</v>
      </c>
      <c r="J25" s="272">
        <v>1.181712962962963E-3</v>
      </c>
      <c r="K25" s="273"/>
      <c r="L25" s="271">
        <v>2.0636574074074073E-3</v>
      </c>
      <c r="M25" s="429">
        <v>2.0694444444444445E-3</v>
      </c>
      <c r="N25" s="273"/>
      <c r="O25" s="275"/>
      <c r="P25" s="276">
        <f t="shared" si="0"/>
        <v>6.5254629629629638E-3</v>
      </c>
      <c r="Q25" s="418">
        <f t="shared" si="1"/>
        <v>19</v>
      </c>
    </row>
    <row r="26" spans="1:23" s="14" customFormat="1" x14ac:dyDescent="0.2">
      <c r="A26" s="32">
        <v>58</v>
      </c>
      <c r="B26" s="421">
        <v>312</v>
      </c>
      <c r="C26" s="411" t="s">
        <v>180</v>
      </c>
      <c r="D26" s="278" t="s">
        <v>56</v>
      </c>
      <c r="E26" s="434" t="s">
        <v>65</v>
      </c>
      <c r="F26" s="282">
        <v>0.46736111111111112</v>
      </c>
      <c r="G26" s="420"/>
      <c r="H26" s="270"/>
      <c r="I26" s="271">
        <v>1.269675925925926E-3</v>
      </c>
      <c r="J26" s="272">
        <v>1.175925925925926E-3</v>
      </c>
      <c r="K26" s="273"/>
      <c r="L26" s="271">
        <v>2.0300925925925925E-3</v>
      </c>
      <c r="M26" s="429">
        <v>2.0671296296296297E-3</v>
      </c>
      <c r="N26" s="273"/>
      <c r="O26" s="275"/>
      <c r="P26" s="276">
        <f t="shared" si="0"/>
        <v>6.5428240740740742E-3</v>
      </c>
      <c r="Q26" s="418">
        <f t="shared" si="1"/>
        <v>20</v>
      </c>
    </row>
    <row r="27" spans="1:23" s="14" customFormat="1" x14ac:dyDescent="0.2">
      <c r="A27" s="32"/>
      <c r="B27" s="425">
        <v>346</v>
      </c>
      <c r="C27" s="432" t="s">
        <v>90</v>
      </c>
      <c r="D27" s="284" t="s">
        <v>56</v>
      </c>
      <c r="E27" s="285" t="s">
        <v>48</v>
      </c>
      <c r="F27" s="486">
        <v>0.4777777777777778</v>
      </c>
      <c r="G27" s="489"/>
      <c r="H27" s="270"/>
      <c r="I27" s="271">
        <v>1.2233796296296296E-3</v>
      </c>
      <c r="J27" s="272">
        <v>1.230324074074074E-3</v>
      </c>
      <c r="K27" s="273"/>
      <c r="L27" s="271">
        <v>2.1006944444444445E-3</v>
      </c>
      <c r="M27" s="272">
        <v>2.023148148148148E-3</v>
      </c>
      <c r="N27" s="273"/>
      <c r="O27" s="275"/>
      <c r="P27" s="276">
        <f t="shared" si="0"/>
        <v>6.5775462962962957E-3</v>
      </c>
      <c r="Q27" s="418">
        <f t="shared" si="1"/>
        <v>21</v>
      </c>
    </row>
    <row r="28" spans="1:23" s="14" customFormat="1" x14ac:dyDescent="0.2">
      <c r="A28" s="32"/>
      <c r="B28" s="425">
        <v>352</v>
      </c>
      <c r="C28" s="411" t="s">
        <v>262</v>
      </c>
      <c r="D28" s="278" t="s">
        <v>56</v>
      </c>
      <c r="E28" s="267" t="s">
        <v>48</v>
      </c>
      <c r="F28" s="282">
        <v>0.47986111111111113</v>
      </c>
      <c r="G28" s="489"/>
      <c r="H28" s="270"/>
      <c r="I28" s="271">
        <v>1.2337962962962964E-3</v>
      </c>
      <c r="J28" s="272">
        <v>1.1921296296296296E-3</v>
      </c>
      <c r="K28" s="273"/>
      <c r="L28" s="271">
        <v>2.0995370370370373E-3</v>
      </c>
      <c r="M28" s="272">
        <v>2.0706018518518517E-3</v>
      </c>
      <c r="N28" s="273"/>
      <c r="O28" s="275"/>
      <c r="P28" s="276">
        <f t="shared" si="0"/>
        <v>6.596064814814815E-3</v>
      </c>
      <c r="Q28" s="418">
        <f t="shared" si="1"/>
        <v>22</v>
      </c>
    </row>
    <row r="29" spans="1:23" s="14" customFormat="1" x14ac:dyDescent="0.2">
      <c r="A29" s="32">
        <v>108</v>
      </c>
      <c r="B29" s="437">
        <v>301</v>
      </c>
      <c r="C29" s="265" t="s">
        <v>217</v>
      </c>
      <c r="D29" s="278" t="s">
        <v>24</v>
      </c>
      <c r="E29" s="267" t="s">
        <v>57</v>
      </c>
      <c r="F29" s="282">
        <v>0.46319444444444446</v>
      </c>
      <c r="G29" s="420"/>
      <c r="H29" s="270"/>
      <c r="I29" s="271">
        <v>1.195601851851852E-3</v>
      </c>
      <c r="J29" s="272">
        <v>1.2233796296296296E-3</v>
      </c>
      <c r="K29" s="273"/>
      <c r="L29" s="271">
        <v>2.1018518518518517E-3</v>
      </c>
      <c r="M29" s="272">
        <v>2.1064814814814813E-3</v>
      </c>
      <c r="N29" s="273"/>
      <c r="O29" s="275"/>
      <c r="P29" s="276">
        <f t="shared" si="0"/>
        <v>6.627314814814815E-3</v>
      </c>
      <c r="Q29" s="418">
        <f t="shared" si="1"/>
        <v>23</v>
      </c>
      <c r="T29" s="14" t="s">
        <v>30</v>
      </c>
      <c r="W29" s="23"/>
    </row>
    <row r="30" spans="1:23" s="14" customFormat="1" x14ac:dyDescent="0.2">
      <c r="A30" s="32">
        <v>71</v>
      </c>
      <c r="B30" s="421">
        <v>331</v>
      </c>
      <c r="C30" s="265" t="s">
        <v>230</v>
      </c>
      <c r="D30" s="284" t="s">
        <v>27</v>
      </c>
      <c r="E30" s="436" t="s">
        <v>48</v>
      </c>
      <c r="F30" s="282">
        <v>0.47361111111111115</v>
      </c>
      <c r="G30" s="420"/>
      <c r="H30" s="270"/>
      <c r="I30" s="271">
        <v>1.2152777777777778E-3</v>
      </c>
      <c r="J30" s="272">
        <v>1.2974537037037037E-3</v>
      </c>
      <c r="K30" s="273"/>
      <c r="L30" s="414">
        <v>2.0983796296296293E-3</v>
      </c>
      <c r="M30" s="415">
        <v>2.0335648148148149E-3</v>
      </c>
      <c r="N30" s="273"/>
      <c r="O30" s="275"/>
      <c r="P30" s="276">
        <f t="shared" si="0"/>
        <v>6.6446759259259254E-3</v>
      </c>
      <c r="Q30" s="418">
        <f t="shared" si="1"/>
        <v>24</v>
      </c>
      <c r="W30" s="23"/>
    </row>
    <row r="31" spans="1:23" s="14" customFormat="1" x14ac:dyDescent="0.2">
      <c r="A31" s="32">
        <v>712</v>
      </c>
      <c r="B31" s="421">
        <v>327</v>
      </c>
      <c r="C31" s="265" t="s">
        <v>125</v>
      </c>
      <c r="D31" s="284" t="s">
        <v>37</v>
      </c>
      <c r="E31" s="436" t="s">
        <v>54</v>
      </c>
      <c r="F31" s="282">
        <v>0.47222222222222227</v>
      </c>
      <c r="G31" s="420"/>
      <c r="H31" s="270"/>
      <c r="I31" s="271">
        <v>1.2511574074074074E-3</v>
      </c>
      <c r="J31" s="272">
        <v>1.2129629629629628E-3</v>
      </c>
      <c r="K31" s="273"/>
      <c r="L31" s="271">
        <v>2.0995370370370373E-3</v>
      </c>
      <c r="M31" s="272">
        <v>2.1053240740740741E-3</v>
      </c>
      <c r="N31" s="273"/>
      <c r="O31" s="275"/>
      <c r="P31" s="276">
        <f t="shared" si="0"/>
        <v>6.6689814814814806E-3</v>
      </c>
      <c r="Q31" s="418">
        <f t="shared" si="1"/>
        <v>25</v>
      </c>
    </row>
    <row r="32" spans="1:23" s="14" customFormat="1" x14ac:dyDescent="0.2">
      <c r="A32" s="32"/>
      <c r="B32" s="421">
        <v>313</v>
      </c>
      <c r="C32" s="265" t="s">
        <v>152</v>
      </c>
      <c r="D32" s="278" t="s">
        <v>27</v>
      </c>
      <c r="E32" s="267" t="s">
        <v>57</v>
      </c>
      <c r="F32" s="289">
        <v>0.46736111111111112</v>
      </c>
      <c r="G32" s="420"/>
      <c r="H32" s="270"/>
      <c r="I32" s="271">
        <v>1.1921296296296296E-3</v>
      </c>
      <c r="J32" s="272">
        <v>1.2962962962962963E-3</v>
      </c>
      <c r="K32" s="273"/>
      <c r="L32" s="271">
        <v>2.1041666666666665E-3</v>
      </c>
      <c r="M32" s="272">
        <v>2.1134259259259261E-3</v>
      </c>
      <c r="N32" s="273"/>
      <c r="O32" s="275"/>
      <c r="P32" s="276">
        <f t="shared" si="0"/>
        <v>6.7060185185185191E-3</v>
      </c>
      <c r="Q32" s="418">
        <f t="shared" si="1"/>
        <v>26</v>
      </c>
      <c r="T32" s="14" t="s">
        <v>27</v>
      </c>
      <c r="W32" s="23"/>
    </row>
    <row r="33" spans="1:23" s="14" customFormat="1" x14ac:dyDescent="0.2">
      <c r="A33" s="32">
        <v>727</v>
      </c>
      <c r="B33" s="421">
        <v>350</v>
      </c>
      <c r="C33" s="411" t="s">
        <v>95</v>
      </c>
      <c r="D33" s="278" t="s">
        <v>24</v>
      </c>
      <c r="E33" s="267" t="s">
        <v>54</v>
      </c>
      <c r="F33" s="279">
        <v>0.47916666666666669</v>
      </c>
      <c r="G33" s="420"/>
      <c r="H33" s="439"/>
      <c r="I33" s="540">
        <v>1.241898148148148E-3</v>
      </c>
      <c r="J33" s="541">
        <v>1.2453703703703704E-3</v>
      </c>
      <c r="K33" s="542"/>
      <c r="L33" s="540">
        <v>2.1180555555555553E-3</v>
      </c>
      <c r="M33" s="541">
        <v>2.1446759259259262E-3</v>
      </c>
      <c r="N33" s="542"/>
      <c r="O33" s="275"/>
      <c r="P33" s="276">
        <f t="shared" si="0"/>
        <v>6.7500000000000008E-3</v>
      </c>
      <c r="Q33" s="418">
        <f t="shared" si="1"/>
        <v>27</v>
      </c>
    </row>
    <row r="34" spans="1:23" s="14" customFormat="1" x14ac:dyDescent="0.2">
      <c r="A34" s="80"/>
      <c r="B34" s="421">
        <v>348</v>
      </c>
      <c r="C34" s="265" t="s">
        <v>93</v>
      </c>
      <c r="D34" s="278" t="s">
        <v>27</v>
      </c>
      <c r="E34" s="267" t="s">
        <v>54</v>
      </c>
      <c r="F34" s="282">
        <v>0.47847222222222219</v>
      </c>
      <c r="G34" s="420"/>
      <c r="H34" s="270"/>
      <c r="I34" s="428">
        <v>1.2743055555555557E-3</v>
      </c>
      <c r="J34" s="429">
        <v>1.267361111111111E-3</v>
      </c>
      <c r="K34" s="430"/>
      <c r="L34" s="428">
        <v>2.1250000000000002E-3</v>
      </c>
      <c r="M34" s="429">
        <v>2.1250000000000002E-3</v>
      </c>
      <c r="N34" s="430"/>
      <c r="O34" s="440"/>
      <c r="P34" s="426">
        <f t="shared" si="0"/>
        <v>6.7916666666666672E-3</v>
      </c>
      <c r="Q34" s="418">
        <f t="shared" si="1"/>
        <v>28</v>
      </c>
    </row>
    <row r="35" spans="1:23" s="14" customFormat="1" x14ac:dyDescent="0.2">
      <c r="A35" s="79">
        <v>112</v>
      </c>
      <c r="B35" s="437">
        <v>303</v>
      </c>
      <c r="C35" s="441" t="s">
        <v>130</v>
      </c>
      <c r="D35" s="442" t="s">
        <v>27</v>
      </c>
      <c r="E35" s="443" t="s">
        <v>88</v>
      </c>
      <c r="F35" s="282">
        <v>0.46388888888888885</v>
      </c>
      <c r="G35" s="420"/>
      <c r="H35" s="270"/>
      <c r="I35" s="271">
        <v>1.2835648148148146E-3</v>
      </c>
      <c r="J35" s="272">
        <v>1.2789351851851853E-3</v>
      </c>
      <c r="K35" s="273"/>
      <c r="L35" s="271">
        <v>2.1516203703703701E-3</v>
      </c>
      <c r="M35" s="272">
        <v>2.1377314814814813E-3</v>
      </c>
      <c r="N35" s="273"/>
      <c r="O35" s="275"/>
      <c r="P35" s="276">
        <f t="shared" si="0"/>
        <v>6.851851851851852E-3</v>
      </c>
      <c r="Q35" s="418">
        <f t="shared" si="1"/>
        <v>29</v>
      </c>
    </row>
    <row r="36" spans="1:23" s="14" customFormat="1" x14ac:dyDescent="0.2">
      <c r="A36" s="32">
        <v>81</v>
      </c>
      <c r="B36" s="421">
        <v>319</v>
      </c>
      <c r="C36" s="411" t="s">
        <v>259</v>
      </c>
      <c r="D36" s="278" t="s">
        <v>23</v>
      </c>
      <c r="E36" s="267" t="s">
        <v>48</v>
      </c>
      <c r="F36" s="282">
        <v>0.4694444444444445</v>
      </c>
      <c r="G36" s="420"/>
      <c r="H36" s="270"/>
      <c r="I36" s="271">
        <v>1.2997685185185185E-3</v>
      </c>
      <c r="J36" s="272">
        <v>1.2962962962962963E-3</v>
      </c>
      <c r="K36" s="273"/>
      <c r="L36" s="271">
        <v>2.189814814814815E-3</v>
      </c>
      <c r="M36" s="272">
        <v>2.1759259259259258E-3</v>
      </c>
      <c r="N36" s="273"/>
      <c r="O36" s="275"/>
      <c r="P36" s="276">
        <f t="shared" si="0"/>
        <v>6.9618055555555553E-3</v>
      </c>
      <c r="Q36" s="418">
        <f t="shared" si="1"/>
        <v>30</v>
      </c>
      <c r="W36" s="23"/>
    </row>
    <row r="37" spans="1:23" s="14" customFormat="1" x14ac:dyDescent="0.2">
      <c r="A37" s="32"/>
      <c r="B37" s="437">
        <v>309</v>
      </c>
      <c r="C37" s="411" t="s">
        <v>224</v>
      </c>
      <c r="D37" s="278" t="s">
        <v>27</v>
      </c>
      <c r="E37" s="267" t="s">
        <v>57</v>
      </c>
      <c r="F37" s="424">
        <v>0.46597222222222223</v>
      </c>
      <c r="G37" s="420"/>
      <c r="H37" s="270"/>
      <c r="I37" s="271">
        <v>1.3379629629629629E-3</v>
      </c>
      <c r="J37" s="272">
        <v>1.2638888888888888E-3</v>
      </c>
      <c r="K37" s="273"/>
      <c r="L37" s="271">
        <v>2.2291666666666666E-3</v>
      </c>
      <c r="M37" s="272">
        <v>2.1689814814814814E-3</v>
      </c>
      <c r="N37" s="273"/>
      <c r="O37" s="275"/>
      <c r="P37" s="276">
        <f t="shared" si="0"/>
        <v>6.9999999999999993E-3</v>
      </c>
      <c r="Q37" s="418">
        <f t="shared" si="1"/>
        <v>31</v>
      </c>
      <c r="W37" s="23"/>
    </row>
    <row r="38" spans="1:23" s="22" customFormat="1" x14ac:dyDescent="0.2">
      <c r="A38" s="32">
        <v>68</v>
      </c>
      <c r="B38" s="421">
        <v>311</v>
      </c>
      <c r="C38" s="411" t="s">
        <v>225</v>
      </c>
      <c r="D38" s="284" t="s">
        <v>27</v>
      </c>
      <c r="E38" s="539" t="s">
        <v>88</v>
      </c>
      <c r="F38" s="282">
        <v>0.46666666666666662</v>
      </c>
      <c r="G38" s="420"/>
      <c r="H38" s="270"/>
      <c r="I38" s="271">
        <v>1.2916666666666664E-3</v>
      </c>
      <c r="J38" s="272">
        <v>1.2743055555555557E-3</v>
      </c>
      <c r="K38" s="273"/>
      <c r="L38" s="271">
        <v>2.3055555555555555E-3</v>
      </c>
      <c r="M38" s="272">
        <v>2.1863425925925926E-3</v>
      </c>
      <c r="N38" s="273"/>
      <c r="O38" s="275"/>
      <c r="P38" s="276">
        <f t="shared" si="0"/>
        <v>7.0578703703703706E-3</v>
      </c>
      <c r="Q38" s="418">
        <f t="shared" si="1"/>
        <v>32</v>
      </c>
      <c r="S38" s="14" t="s">
        <v>12</v>
      </c>
    </row>
    <row r="39" spans="1:23" s="14" customFormat="1" x14ac:dyDescent="0.2">
      <c r="A39" s="32">
        <v>271</v>
      </c>
      <c r="B39" s="421">
        <v>321</v>
      </c>
      <c r="C39" s="433" t="s">
        <v>114</v>
      </c>
      <c r="D39" s="278" t="s">
        <v>27</v>
      </c>
      <c r="E39" s="434" t="s">
        <v>54</v>
      </c>
      <c r="F39" s="282">
        <v>0.47013888888888888</v>
      </c>
      <c r="G39" s="420"/>
      <c r="H39" s="270"/>
      <c r="I39" s="271">
        <v>1.3182870370370371E-3</v>
      </c>
      <c r="J39" s="272">
        <v>1.3113425925925925E-3</v>
      </c>
      <c r="K39" s="273"/>
      <c r="L39" s="271">
        <v>2.2870370370370371E-3</v>
      </c>
      <c r="M39" s="272">
        <v>2.1574074074074074E-3</v>
      </c>
      <c r="N39" s="273"/>
      <c r="O39" s="275"/>
      <c r="P39" s="276">
        <f t="shared" ref="P39:P70" si="2">IF(OR(H39&gt;TIME(0,30,0),O39&lt;&gt;""),"XXXXX",SUM(G39:N39))</f>
        <v>7.0740740740740738E-3</v>
      </c>
      <c r="Q39" s="418">
        <f t="shared" ref="Q39:Q70" si="3">IF(OR(H39&gt;TIME(0,30,0),O39&lt;&gt;""),"D",RANK(P39,$P$7:$P$71,100))</f>
        <v>33</v>
      </c>
      <c r="S39" s="14" t="s">
        <v>15</v>
      </c>
    </row>
    <row r="40" spans="1:23" s="14" customFormat="1" x14ac:dyDescent="0.2">
      <c r="A40" s="32">
        <v>772</v>
      </c>
      <c r="B40" s="421">
        <v>322</v>
      </c>
      <c r="C40" s="433" t="s">
        <v>263</v>
      </c>
      <c r="D40" s="278" t="s">
        <v>23</v>
      </c>
      <c r="E40" s="434" t="s">
        <v>57</v>
      </c>
      <c r="F40" s="282">
        <v>0.47013888888888888</v>
      </c>
      <c r="G40" s="420"/>
      <c r="H40" s="270"/>
      <c r="I40" s="271">
        <v>1.3101851851851853E-3</v>
      </c>
      <c r="J40" s="272">
        <v>1.3252314814814813E-3</v>
      </c>
      <c r="K40" s="273"/>
      <c r="L40" s="271">
        <v>2.3333333333333335E-3</v>
      </c>
      <c r="M40" s="272">
        <v>2.2731481481481483E-3</v>
      </c>
      <c r="N40" s="273"/>
      <c r="O40" s="275"/>
      <c r="P40" s="276">
        <f t="shared" si="2"/>
        <v>7.2418981481481483E-3</v>
      </c>
      <c r="Q40" s="418">
        <f t="shared" si="3"/>
        <v>34</v>
      </c>
      <c r="W40" s="23"/>
    </row>
    <row r="41" spans="1:23" s="14" customFormat="1" x14ac:dyDescent="0.2">
      <c r="A41" s="78">
        <v>702</v>
      </c>
      <c r="B41" s="425">
        <v>315</v>
      </c>
      <c r="C41" s="265" t="s">
        <v>156</v>
      </c>
      <c r="D41" s="278" t="s">
        <v>26</v>
      </c>
      <c r="E41" s="267" t="s">
        <v>54</v>
      </c>
      <c r="F41" s="282">
        <v>0.46875</v>
      </c>
      <c r="G41" s="420"/>
      <c r="H41" s="270"/>
      <c r="I41" s="271">
        <v>1.3356481481481481E-3</v>
      </c>
      <c r="J41" s="272">
        <v>1.3368055555555555E-3</v>
      </c>
      <c r="K41" s="273"/>
      <c r="L41" s="271">
        <v>2.2708333333333335E-3</v>
      </c>
      <c r="M41" s="272">
        <v>2.3449074074074075E-3</v>
      </c>
      <c r="N41" s="273"/>
      <c r="O41" s="275"/>
      <c r="P41" s="276">
        <f t="shared" si="2"/>
        <v>7.2881944444444452E-3</v>
      </c>
      <c r="Q41" s="418">
        <f t="shared" si="3"/>
        <v>35</v>
      </c>
      <c r="W41" s="23"/>
    </row>
    <row r="42" spans="1:23" s="14" customFormat="1" x14ac:dyDescent="0.2">
      <c r="A42" s="32">
        <v>86</v>
      </c>
      <c r="B42" s="425">
        <v>310</v>
      </c>
      <c r="C42" s="265" t="s">
        <v>246</v>
      </c>
      <c r="D42" s="278" t="s">
        <v>23</v>
      </c>
      <c r="E42" s="267" t="s">
        <v>54</v>
      </c>
      <c r="F42" s="282">
        <v>0.46666666666666662</v>
      </c>
      <c r="G42" s="275"/>
      <c r="H42" s="413"/>
      <c r="I42" s="414">
        <v>1.3703703703703701E-3</v>
      </c>
      <c r="J42" s="415">
        <v>1.3993055555555555E-3</v>
      </c>
      <c r="K42" s="416"/>
      <c r="L42" s="414">
        <v>2.3668981481481479E-3</v>
      </c>
      <c r="M42" s="415">
        <v>2.2951388888888891E-3</v>
      </c>
      <c r="N42" s="416"/>
      <c r="O42" s="275"/>
      <c r="P42" s="276">
        <f t="shared" si="2"/>
        <v>7.431712962962962E-3</v>
      </c>
      <c r="Q42" s="418">
        <f t="shared" si="3"/>
        <v>36</v>
      </c>
    </row>
    <row r="43" spans="1:23" s="14" customFormat="1" x14ac:dyDescent="0.2">
      <c r="A43" s="32">
        <v>515</v>
      </c>
      <c r="B43" s="421">
        <v>339</v>
      </c>
      <c r="C43" s="422" t="s">
        <v>108</v>
      </c>
      <c r="D43" s="284" t="s">
        <v>27</v>
      </c>
      <c r="E43" s="285" t="s">
        <v>61</v>
      </c>
      <c r="F43" s="282">
        <v>0.47569444444444442</v>
      </c>
      <c r="G43" s="420"/>
      <c r="H43" s="270"/>
      <c r="I43" s="271">
        <v>1.3148148148148147E-3</v>
      </c>
      <c r="J43" s="272">
        <v>1.3854166666666667E-3</v>
      </c>
      <c r="K43" s="273"/>
      <c r="L43" s="271">
        <v>2.3923611111111112E-3</v>
      </c>
      <c r="M43" s="272">
        <v>2.4340277777777776E-3</v>
      </c>
      <c r="N43" s="273"/>
      <c r="O43" s="275"/>
      <c r="P43" s="276">
        <f t="shared" si="2"/>
        <v>7.526620370370371E-3</v>
      </c>
      <c r="Q43" s="418">
        <f t="shared" si="3"/>
        <v>37</v>
      </c>
      <c r="W43" s="23"/>
    </row>
    <row r="44" spans="1:23" s="14" customFormat="1" x14ac:dyDescent="0.2">
      <c r="A44" s="32"/>
      <c r="B44" s="437">
        <v>304</v>
      </c>
      <c r="C44" s="265" t="s">
        <v>219</v>
      </c>
      <c r="D44" s="278" t="s">
        <v>24</v>
      </c>
      <c r="E44" s="267" t="s">
        <v>54</v>
      </c>
      <c r="F44" s="282">
        <v>0.46458333333333335</v>
      </c>
      <c r="G44" s="420"/>
      <c r="H44" s="440"/>
      <c r="I44" s="271">
        <v>1.3900462962962961E-3</v>
      </c>
      <c r="J44" s="272">
        <v>1.4004629629629629E-3</v>
      </c>
      <c r="K44" s="273"/>
      <c r="L44" s="271">
        <v>2.4652777777777776E-3</v>
      </c>
      <c r="M44" s="272">
        <v>2.3796296296296295E-3</v>
      </c>
      <c r="N44" s="273"/>
      <c r="O44" s="275"/>
      <c r="P44" s="276">
        <f t="shared" si="2"/>
        <v>7.6354166666666654E-3</v>
      </c>
      <c r="Q44" s="418">
        <f t="shared" si="3"/>
        <v>38</v>
      </c>
    </row>
    <row r="45" spans="1:23" s="14" customFormat="1" x14ac:dyDescent="0.2">
      <c r="A45" s="32"/>
      <c r="B45" s="435">
        <v>342</v>
      </c>
      <c r="C45" s="265" t="s">
        <v>109</v>
      </c>
      <c r="D45" s="284" t="s">
        <v>28</v>
      </c>
      <c r="E45" s="285" t="s">
        <v>110</v>
      </c>
      <c r="F45" s="282">
        <v>0.47638888888888892</v>
      </c>
      <c r="G45" s="420"/>
      <c r="H45" s="270"/>
      <c r="I45" s="271">
        <v>1.3009259259259259E-3</v>
      </c>
      <c r="J45" s="272">
        <v>1.2858796296296297E-3</v>
      </c>
      <c r="K45" s="273"/>
      <c r="L45" s="271">
        <v>2.2083333333333334E-3</v>
      </c>
      <c r="M45" s="272">
        <v>2.9108796296296296E-3</v>
      </c>
      <c r="N45" s="273"/>
      <c r="O45" s="275"/>
      <c r="P45" s="276">
        <f t="shared" si="2"/>
        <v>7.7060185185185183E-3</v>
      </c>
      <c r="Q45" s="418">
        <f t="shared" si="3"/>
        <v>39</v>
      </c>
      <c r="T45" s="14" t="s">
        <v>26</v>
      </c>
    </row>
    <row r="46" spans="1:23" s="14" customFormat="1" x14ac:dyDescent="0.2">
      <c r="A46" s="32">
        <v>583</v>
      </c>
      <c r="B46" s="437">
        <v>305</v>
      </c>
      <c r="C46" s="411" t="s">
        <v>220</v>
      </c>
      <c r="D46" s="278" t="s">
        <v>221</v>
      </c>
      <c r="E46" s="267" t="s">
        <v>57</v>
      </c>
      <c r="F46" s="282">
        <v>0.46458333333333335</v>
      </c>
      <c r="G46" s="420"/>
      <c r="H46" s="270"/>
      <c r="I46" s="271">
        <v>1.3819444444444443E-3</v>
      </c>
      <c r="J46" s="272">
        <v>1.3657407407407409E-3</v>
      </c>
      <c r="K46" s="273"/>
      <c r="L46" s="271">
        <v>2.646990740740741E-3</v>
      </c>
      <c r="M46" s="272">
        <v>2.3495370370370371E-3</v>
      </c>
      <c r="N46" s="273"/>
      <c r="O46" s="275"/>
      <c r="P46" s="276">
        <f t="shared" si="2"/>
        <v>7.7442129629629632E-3</v>
      </c>
      <c r="Q46" s="418">
        <f t="shared" si="3"/>
        <v>40</v>
      </c>
    </row>
    <row r="47" spans="1:23" s="14" customFormat="1" x14ac:dyDescent="0.2">
      <c r="A47" s="32"/>
      <c r="B47" s="421">
        <v>320</v>
      </c>
      <c r="C47" s="265" t="s">
        <v>252</v>
      </c>
      <c r="D47" s="278" t="s">
        <v>23</v>
      </c>
      <c r="E47" s="267" t="s">
        <v>57</v>
      </c>
      <c r="F47" s="282">
        <v>0.4694444444444445</v>
      </c>
      <c r="G47" s="420"/>
      <c r="H47" s="270"/>
      <c r="I47" s="271">
        <v>1.4189814814814814E-3</v>
      </c>
      <c r="J47" s="272">
        <v>1.3958333333333331E-3</v>
      </c>
      <c r="K47" s="273"/>
      <c r="L47" s="271">
        <v>2.3576388888888887E-3</v>
      </c>
      <c r="M47" s="272">
        <v>2.5798611111111109E-3</v>
      </c>
      <c r="N47" s="273"/>
      <c r="O47" s="275"/>
      <c r="P47" s="276">
        <f t="shared" si="2"/>
        <v>7.7523148148148143E-3</v>
      </c>
      <c r="Q47" s="418">
        <f t="shared" si="3"/>
        <v>41</v>
      </c>
    </row>
    <row r="48" spans="1:23" s="14" customFormat="1" x14ac:dyDescent="0.2">
      <c r="A48" s="32">
        <v>711</v>
      </c>
      <c r="B48" s="435">
        <v>325</v>
      </c>
      <c r="C48" s="411" t="s">
        <v>146</v>
      </c>
      <c r="D48" s="278" t="s">
        <v>27</v>
      </c>
      <c r="E48" s="267" t="s">
        <v>66</v>
      </c>
      <c r="F48" s="282">
        <v>0.47152777777777777</v>
      </c>
      <c r="G48" s="420"/>
      <c r="H48" s="440"/>
      <c r="I48" s="271">
        <v>1.4629629629629628E-3</v>
      </c>
      <c r="J48" s="272">
        <v>1.4097222222222221E-3</v>
      </c>
      <c r="K48" s="273"/>
      <c r="L48" s="271">
        <v>2.3784722222222224E-3</v>
      </c>
      <c r="M48" s="272">
        <v>2.5300925925925929E-3</v>
      </c>
      <c r="N48" s="273"/>
      <c r="O48" s="275"/>
      <c r="P48" s="276">
        <f t="shared" si="2"/>
        <v>7.78125E-3</v>
      </c>
      <c r="Q48" s="418">
        <f t="shared" si="3"/>
        <v>42</v>
      </c>
      <c r="T48" s="14" t="s">
        <v>31</v>
      </c>
    </row>
    <row r="49" spans="1:17" s="14" customFormat="1" x14ac:dyDescent="0.2">
      <c r="A49" s="32">
        <v>692</v>
      </c>
      <c r="B49" s="437">
        <v>307</v>
      </c>
      <c r="C49" s="433" t="s">
        <v>223</v>
      </c>
      <c r="D49" s="445" t="s">
        <v>27</v>
      </c>
      <c r="E49" s="434" t="s">
        <v>48</v>
      </c>
      <c r="F49" s="282">
        <v>0.46527777777777773</v>
      </c>
      <c r="G49" s="420"/>
      <c r="H49" s="440"/>
      <c r="I49" s="271">
        <v>1.5277777777777779E-3</v>
      </c>
      <c r="J49" s="272">
        <v>1.417824074074074E-3</v>
      </c>
      <c r="K49" s="273"/>
      <c r="L49" s="271">
        <v>2.4502314814814816E-3</v>
      </c>
      <c r="M49" s="272">
        <v>2.4618055555555556E-3</v>
      </c>
      <c r="N49" s="273"/>
      <c r="O49" s="275"/>
      <c r="P49" s="276">
        <f t="shared" si="2"/>
        <v>7.8576388888888897E-3</v>
      </c>
      <c r="Q49" s="418">
        <f t="shared" si="3"/>
        <v>43</v>
      </c>
    </row>
    <row r="50" spans="1:17" s="14" customFormat="1" x14ac:dyDescent="0.2">
      <c r="A50" s="32">
        <v>416</v>
      </c>
      <c r="B50" s="437">
        <v>306</v>
      </c>
      <c r="C50" s="411" t="s">
        <v>222</v>
      </c>
      <c r="D50" s="278" t="s">
        <v>27</v>
      </c>
      <c r="E50" s="267" t="s">
        <v>54</v>
      </c>
      <c r="F50" s="282">
        <v>0.46527777777777773</v>
      </c>
      <c r="G50" s="420"/>
      <c r="H50" s="440"/>
      <c r="I50" s="271">
        <v>1.4826388888888886E-3</v>
      </c>
      <c r="J50" s="272">
        <v>1.4027777777777777E-3</v>
      </c>
      <c r="K50" s="273"/>
      <c r="L50" s="271">
        <v>2.6562500000000002E-3</v>
      </c>
      <c r="M50" s="272">
        <v>2.3842592592592591E-3</v>
      </c>
      <c r="N50" s="273"/>
      <c r="O50" s="275"/>
      <c r="P50" s="276">
        <f t="shared" si="2"/>
        <v>7.9259259259259265E-3</v>
      </c>
      <c r="Q50" s="418">
        <f t="shared" si="3"/>
        <v>44</v>
      </c>
    </row>
    <row r="51" spans="1:17" s="14" customFormat="1" x14ac:dyDescent="0.2">
      <c r="A51" s="32"/>
      <c r="B51" s="421">
        <v>343</v>
      </c>
      <c r="C51" s="265" t="s">
        <v>111</v>
      </c>
      <c r="D51" s="278" t="s">
        <v>28</v>
      </c>
      <c r="E51" s="267" t="s">
        <v>54</v>
      </c>
      <c r="F51" s="282">
        <v>0.47500000000000003</v>
      </c>
      <c r="G51" s="420"/>
      <c r="H51" s="440"/>
      <c r="I51" s="271">
        <v>1.4594907407407406E-3</v>
      </c>
      <c r="J51" s="272">
        <v>1.5532407407407407E-3</v>
      </c>
      <c r="K51" s="273"/>
      <c r="L51" s="271">
        <v>2.8425925925925927E-3</v>
      </c>
      <c r="M51" s="272">
        <v>2.6354166666666665E-3</v>
      </c>
      <c r="N51" s="273"/>
      <c r="O51" s="275"/>
      <c r="P51" s="276">
        <f t="shared" si="2"/>
        <v>8.4907407407407397E-3</v>
      </c>
      <c r="Q51" s="418">
        <f t="shared" si="3"/>
        <v>45</v>
      </c>
    </row>
    <row r="52" spans="1:17" s="14" customFormat="1" x14ac:dyDescent="0.2">
      <c r="A52" s="32"/>
      <c r="B52" s="490">
        <v>558</v>
      </c>
      <c r="C52" s="366" t="s">
        <v>261</v>
      </c>
      <c r="D52" s="345" t="s">
        <v>56</v>
      </c>
      <c r="E52" s="346" t="s">
        <v>52</v>
      </c>
      <c r="F52" s="347">
        <v>0.4604166666666667</v>
      </c>
      <c r="G52" s="337"/>
      <c r="H52" s="374">
        <v>1.3888888888888889E-3</v>
      </c>
      <c r="I52" s="350">
        <v>1.3078703703703705E-3</v>
      </c>
      <c r="J52" s="351">
        <v>1.4398148148148148E-3</v>
      </c>
      <c r="K52" s="352"/>
      <c r="L52" s="350">
        <v>2.2106481481481478E-3</v>
      </c>
      <c r="M52" s="351">
        <v>2.2696759259259263E-3</v>
      </c>
      <c r="N52" s="273"/>
      <c r="O52" s="275"/>
      <c r="P52" s="276">
        <f t="shared" si="2"/>
        <v>8.6168981481481478E-3</v>
      </c>
      <c r="Q52" s="418">
        <f t="shared" si="3"/>
        <v>46</v>
      </c>
    </row>
    <row r="53" spans="1:17" s="14" customFormat="1" x14ac:dyDescent="0.2">
      <c r="A53" s="32"/>
      <c r="B53" s="421">
        <v>332</v>
      </c>
      <c r="C53" s="432" t="s">
        <v>231</v>
      </c>
      <c r="D53" s="284" t="s">
        <v>22</v>
      </c>
      <c r="E53" s="285" t="s">
        <v>66</v>
      </c>
      <c r="F53" s="282">
        <v>0.47430555555555554</v>
      </c>
      <c r="G53" s="420"/>
      <c r="H53" s="440">
        <v>1.0416666666666666E-2</v>
      </c>
      <c r="I53" s="271">
        <v>1.4143518518518518E-3</v>
      </c>
      <c r="J53" s="272">
        <v>1.4143518518518518E-3</v>
      </c>
      <c r="K53" s="273"/>
      <c r="L53" s="271">
        <v>2.3854166666666668E-3</v>
      </c>
      <c r="M53" s="272">
        <v>2.3692129629629632E-3</v>
      </c>
      <c r="N53" s="273"/>
      <c r="O53" s="275"/>
      <c r="P53" s="276">
        <f t="shared" si="2"/>
        <v>1.7999999999999999E-2</v>
      </c>
      <c r="Q53" s="418">
        <f t="shared" si="3"/>
        <v>47</v>
      </c>
    </row>
    <row r="54" spans="1:17" s="14" customFormat="1" x14ac:dyDescent="0.2">
      <c r="A54" s="32"/>
      <c r="B54" s="421">
        <v>314</v>
      </c>
      <c r="C54" s="411" t="s">
        <v>226</v>
      </c>
      <c r="D54" s="278" t="s">
        <v>27</v>
      </c>
      <c r="E54" s="267" t="s">
        <v>73</v>
      </c>
      <c r="F54" s="282">
        <v>0.4680555555555555</v>
      </c>
      <c r="G54" s="420"/>
      <c r="H54" s="440"/>
      <c r="I54" s="271">
        <v>1.3750000000000001E-3</v>
      </c>
      <c r="J54" s="272"/>
      <c r="K54" s="273"/>
      <c r="L54" s="271">
        <v>2.4444444444444444E-3</v>
      </c>
      <c r="M54" s="272"/>
      <c r="N54" s="273"/>
      <c r="O54" s="275" t="s">
        <v>17</v>
      </c>
      <c r="P54" s="276" t="str">
        <f t="shared" si="2"/>
        <v>XXXXX</v>
      </c>
      <c r="Q54" s="418" t="str">
        <f t="shared" si="3"/>
        <v>D</v>
      </c>
    </row>
    <row r="55" spans="1:17" s="14" customFormat="1" x14ac:dyDescent="0.2">
      <c r="A55" s="32"/>
      <c r="B55" s="421">
        <v>317</v>
      </c>
      <c r="C55" s="446" t="s">
        <v>166</v>
      </c>
      <c r="D55" s="284" t="s">
        <v>37</v>
      </c>
      <c r="E55" s="285" t="s">
        <v>54</v>
      </c>
      <c r="F55" s="282">
        <v>0.42083333333333334</v>
      </c>
      <c r="G55" s="420"/>
      <c r="H55" s="440"/>
      <c r="I55" s="428">
        <v>1.6620370370370372E-3</v>
      </c>
      <c r="J55" s="429">
        <v>1.8425925925925927E-3</v>
      </c>
      <c r="K55" s="430"/>
      <c r="L55" s="428">
        <v>2.8993055555555556E-3</v>
      </c>
      <c r="M55" s="429">
        <v>2.9768518518518521E-3</v>
      </c>
      <c r="N55" s="430"/>
      <c r="O55" s="275" t="s">
        <v>17</v>
      </c>
      <c r="P55" s="276" t="str">
        <f t="shared" si="2"/>
        <v>XXXXX</v>
      </c>
      <c r="Q55" s="418" t="str">
        <f t="shared" si="3"/>
        <v>D</v>
      </c>
    </row>
    <row r="56" spans="1:17" s="14" customFormat="1" ht="13.5" customHeight="1" x14ac:dyDescent="0.2">
      <c r="A56" s="32"/>
      <c r="B56" s="421">
        <v>318</v>
      </c>
      <c r="C56" s="411" t="s">
        <v>149</v>
      </c>
      <c r="D56" s="278" t="s">
        <v>27</v>
      </c>
      <c r="E56" s="267" t="s">
        <v>54</v>
      </c>
      <c r="F56" s="424">
        <v>0.4680555555555555</v>
      </c>
      <c r="G56" s="420"/>
      <c r="H56" s="440"/>
      <c r="I56" s="428">
        <v>1.4699074074074074E-3</v>
      </c>
      <c r="J56" s="429"/>
      <c r="K56" s="430"/>
      <c r="L56" s="428">
        <v>2.538194444444444E-3</v>
      </c>
      <c r="M56" s="429"/>
      <c r="N56" s="430"/>
      <c r="O56" s="275" t="s">
        <v>17</v>
      </c>
      <c r="P56" s="276" t="str">
        <f t="shared" si="2"/>
        <v>XXXXX</v>
      </c>
      <c r="Q56" s="418" t="str">
        <f t="shared" si="3"/>
        <v>D</v>
      </c>
    </row>
    <row r="57" spans="1:17" s="14" customFormat="1" x14ac:dyDescent="0.2">
      <c r="A57" s="32"/>
      <c r="B57" s="421">
        <v>333</v>
      </c>
      <c r="C57" s="265" t="s">
        <v>232</v>
      </c>
      <c r="D57" s="278" t="s">
        <v>26</v>
      </c>
      <c r="E57" s="267" t="s">
        <v>54</v>
      </c>
      <c r="F57" s="282">
        <v>0.47430555555555554</v>
      </c>
      <c r="G57" s="420"/>
      <c r="H57" s="440"/>
      <c r="I57" s="428">
        <v>1.2129629629629628E-3</v>
      </c>
      <c r="J57" s="429"/>
      <c r="K57" s="430"/>
      <c r="L57" s="428">
        <v>2.2534722222222222E-3</v>
      </c>
      <c r="M57" s="429"/>
      <c r="N57" s="430"/>
      <c r="O57" s="275" t="s">
        <v>17</v>
      </c>
      <c r="P57" s="276" t="str">
        <f t="shared" si="2"/>
        <v>XXXXX</v>
      </c>
      <c r="Q57" s="418" t="str">
        <f t="shared" si="3"/>
        <v>D</v>
      </c>
    </row>
    <row r="58" spans="1:17" s="14" customFormat="1" x14ac:dyDescent="0.2">
      <c r="A58" s="32"/>
      <c r="B58" s="421">
        <v>334</v>
      </c>
      <c r="C58" s="433" t="s">
        <v>101</v>
      </c>
      <c r="D58" s="278" t="s">
        <v>71</v>
      </c>
      <c r="E58" s="267" t="s">
        <v>65</v>
      </c>
      <c r="F58" s="282">
        <v>0.43888888888888888</v>
      </c>
      <c r="G58" s="420"/>
      <c r="H58" s="447"/>
      <c r="I58" s="428">
        <v>1.3182870370370371E-3</v>
      </c>
      <c r="J58" s="448"/>
      <c r="K58" s="430"/>
      <c r="L58" s="428">
        <v>2.2662037037037039E-3</v>
      </c>
      <c r="M58" s="449"/>
      <c r="N58" s="430"/>
      <c r="O58" s="450" t="s">
        <v>17</v>
      </c>
      <c r="P58" s="276" t="str">
        <f t="shared" si="2"/>
        <v>XXXXX</v>
      </c>
      <c r="Q58" s="451" t="str">
        <f t="shared" si="3"/>
        <v>D</v>
      </c>
    </row>
    <row r="59" spans="1:17" s="14" customFormat="1" x14ac:dyDescent="0.2">
      <c r="A59" s="32"/>
      <c r="B59" s="421">
        <v>336</v>
      </c>
      <c r="C59" s="411" t="s">
        <v>233</v>
      </c>
      <c r="D59" s="278" t="s">
        <v>37</v>
      </c>
      <c r="E59" s="267" t="s">
        <v>48</v>
      </c>
      <c r="F59" s="279">
        <v>0.47361111111111115</v>
      </c>
      <c r="G59" s="420"/>
      <c r="H59" s="440">
        <v>9.0277777777777787E-3</v>
      </c>
      <c r="I59" s="428">
        <v>1.5254629629629631E-3</v>
      </c>
      <c r="J59" s="449"/>
      <c r="K59" s="430"/>
      <c r="L59" s="428">
        <v>2.5173611111111113E-3</v>
      </c>
      <c r="M59" s="449"/>
      <c r="N59" s="430"/>
      <c r="O59" s="450" t="s">
        <v>17</v>
      </c>
      <c r="P59" s="276" t="str">
        <f t="shared" si="2"/>
        <v>XXXXX</v>
      </c>
      <c r="Q59" s="451" t="str">
        <f t="shared" si="3"/>
        <v>D</v>
      </c>
    </row>
    <row r="60" spans="1:17" s="14" customFormat="1" x14ac:dyDescent="0.2">
      <c r="A60" s="32"/>
      <c r="B60" s="452">
        <v>341</v>
      </c>
      <c r="C60" s="286" t="s">
        <v>235</v>
      </c>
      <c r="D60" s="287" t="s">
        <v>22</v>
      </c>
      <c r="E60" s="288" t="s">
        <v>66</v>
      </c>
      <c r="F60" s="453">
        <v>0.47638888888888892</v>
      </c>
      <c r="G60" s="454"/>
      <c r="H60" s="455"/>
      <c r="I60" s="456">
        <v>1.3657407407407409E-3</v>
      </c>
      <c r="J60" s="457">
        <v>1.3310185185185185E-3</v>
      </c>
      <c r="K60" s="458"/>
      <c r="L60" s="456">
        <v>2.2037037037037038E-3</v>
      </c>
      <c r="M60" s="457"/>
      <c r="N60" s="458"/>
      <c r="O60" s="459" t="s">
        <v>17</v>
      </c>
      <c r="P60" s="276" t="str">
        <f t="shared" si="2"/>
        <v>XXXXX</v>
      </c>
      <c r="Q60" s="451" t="str">
        <f t="shared" si="3"/>
        <v>D</v>
      </c>
    </row>
    <row r="61" spans="1:17" s="14" customFormat="1" ht="13.5" thickBot="1" x14ac:dyDescent="0.25">
      <c r="A61" s="32"/>
      <c r="B61" s="460">
        <v>347</v>
      </c>
      <c r="C61" s="461" t="s">
        <v>92</v>
      </c>
      <c r="D61" s="462" t="s">
        <v>24</v>
      </c>
      <c r="E61" s="263" t="s">
        <v>54</v>
      </c>
      <c r="F61" s="296">
        <v>0.4777777777777778</v>
      </c>
      <c r="G61" s="463"/>
      <c r="H61" s="464"/>
      <c r="I61" s="299">
        <v>1.6481481481481479E-3</v>
      </c>
      <c r="J61" s="465"/>
      <c r="K61" s="301"/>
      <c r="L61" s="299">
        <v>2.7303240740740743E-3</v>
      </c>
      <c r="M61" s="465"/>
      <c r="N61" s="301"/>
      <c r="O61" s="466" t="s">
        <v>17</v>
      </c>
      <c r="P61" s="303" t="str">
        <f t="shared" si="2"/>
        <v>XXXXX</v>
      </c>
      <c r="Q61" s="467" t="str">
        <f t="shared" si="3"/>
        <v>D</v>
      </c>
    </row>
    <row r="62" spans="1:17" s="14" customFormat="1" x14ac:dyDescent="0.2">
      <c r="A62" s="32"/>
      <c r="B62" s="67"/>
      <c r="C62" s="68"/>
      <c r="D62" s="69"/>
      <c r="E62" s="70"/>
      <c r="F62" s="71"/>
      <c r="G62" s="72"/>
      <c r="H62" s="61"/>
      <c r="I62" s="21"/>
      <c r="J62" s="21"/>
      <c r="K62" s="21"/>
      <c r="L62" s="21"/>
      <c r="M62" s="21"/>
      <c r="N62" s="21"/>
      <c r="O62" s="22"/>
      <c r="P62" s="56"/>
      <c r="Q62" s="57"/>
    </row>
    <row r="63" spans="1:17" s="14" customFormat="1" x14ac:dyDescent="0.2">
      <c r="A63" s="32"/>
      <c r="B63" s="67"/>
      <c r="C63" s="73"/>
      <c r="D63" s="69"/>
      <c r="E63" s="70"/>
      <c r="F63" s="71"/>
      <c r="G63" s="72"/>
      <c r="H63" s="61"/>
      <c r="I63" s="21"/>
      <c r="J63" s="21"/>
      <c r="K63" s="21"/>
      <c r="L63" s="21"/>
      <c r="M63" s="21"/>
      <c r="N63" s="21"/>
      <c r="O63" s="22"/>
      <c r="P63" s="56"/>
      <c r="Q63" s="57"/>
    </row>
    <row r="64" spans="1:17" s="14" customFormat="1" x14ac:dyDescent="0.2">
      <c r="A64" s="32"/>
      <c r="B64" s="67"/>
      <c r="C64" s="68"/>
      <c r="D64" s="69"/>
      <c r="E64" s="70"/>
      <c r="F64" s="74"/>
      <c r="G64" s="72"/>
      <c r="H64" s="61"/>
      <c r="I64" s="21"/>
      <c r="J64" s="21"/>
      <c r="K64" s="21"/>
      <c r="L64" s="21"/>
      <c r="M64" s="21"/>
      <c r="N64" s="21"/>
      <c r="O64" s="22"/>
      <c r="P64" s="56"/>
      <c r="Q64" s="57"/>
    </row>
    <row r="65" spans="1:17" s="14" customFormat="1" x14ac:dyDescent="0.2">
      <c r="A65" s="32"/>
      <c r="B65" s="67"/>
      <c r="C65" s="68"/>
      <c r="D65" s="69"/>
      <c r="E65" s="70"/>
      <c r="F65" s="71"/>
      <c r="G65" s="72"/>
      <c r="H65" s="61"/>
      <c r="I65" s="21"/>
      <c r="J65" s="21"/>
      <c r="K65" s="21"/>
      <c r="L65" s="21"/>
      <c r="M65" s="21"/>
      <c r="N65" s="21"/>
      <c r="O65" s="22"/>
      <c r="P65" s="56"/>
      <c r="Q65" s="57"/>
    </row>
    <row r="66" spans="1:17" s="14" customFormat="1" x14ac:dyDescent="0.2">
      <c r="A66" s="65"/>
      <c r="B66" s="67"/>
      <c r="C66" s="68"/>
      <c r="D66" s="69"/>
      <c r="E66" s="70"/>
      <c r="F66" s="71"/>
      <c r="G66" s="72"/>
      <c r="H66" s="61"/>
      <c r="I66" s="21"/>
      <c r="J66" s="21"/>
      <c r="K66" s="21"/>
      <c r="L66" s="61"/>
      <c r="M66" s="61"/>
      <c r="N66" s="21"/>
      <c r="O66" s="22"/>
      <c r="P66" s="56"/>
      <c r="Q66" s="57"/>
    </row>
    <row r="67" spans="1:17" s="14" customFormat="1" ht="13.5" thickBot="1" x14ac:dyDescent="0.25">
      <c r="A67" s="66"/>
      <c r="B67" s="67"/>
      <c r="C67" s="52"/>
      <c r="D67" s="52"/>
      <c r="E67" s="59"/>
      <c r="F67" s="71"/>
      <c r="G67" s="72"/>
      <c r="H67" s="61"/>
      <c r="I67" s="21"/>
      <c r="J67" s="21"/>
      <c r="K67" s="21"/>
      <c r="L67" s="21"/>
      <c r="M67" s="21"/>
      <c r="N67" s="21"/>
      <c r="O67" s="22"/>
      <c r="P67" s="56"/>
      <c r="Q67" s="57"/>
    </row>
    <row r="68" spans="1:17" s="14" customFormat="1" x14ac:dyDescent="0.2">
      <c r="A68" s="39"/>
      <c r="B68" s="67"/>
      <c r="C68" s="68"/>
      <c r="D68" s="22"/>
      <c r="E68" s="22"/>
      <c r="F68" s="60"/>
      <c r="G68" s="72"/>
      <c r="H68" s="61"/>
      <c r="I68" s="21"/>
      <c r="J68" s="21"/>
      <c r="K68" s="21"/>
      <c r="L68" s="21"/>
      <c r="M68" s="21"/>
      <c r="N68" s="21"/>
      <c r="O68" s="22"/>
      <c r="P68" s="56"/>
      <c r="Q68" s="57"/>
    </row>
    <row r="69" spans="1:17" s="14" customFormat="1" x14ac:dyDescent="0.2">
      <c r="A69" s="39"/>
      <c r="B69" s="58"/>
      <c r="C69" s="22"/>
      <c r="D69" s="22"/>
      <c r="E69" s="22"/>
      <c r="F69" s="71"/>
      <c r="G69" s="72"/>
      <c r="H69" s="61"/>
      <c r="I69" s="21"/>
      <c r="J69" s="21"/>
      <c r="K69" s="21"/>
      <c r="L69" s="21"/>
      <c r="M69" s="21"/>
      <c r="N69" s="21"/>
      <c r="O69" s="49"/>
      <c r="P69" s="56"/>
      <c r="Q69" s="57"/>
    </row>
    <row r="70" spans="1:17" s="14" customFormat="1" x14ac:dyDescent="0.2">
      <c r="A70" s="39"/>
      <c r="B70" s="67"/>
      <c r="C70" s="52"/>
      <c r="D70" s="52"/>
      <c r="E70" s="75"/>
      <c r="F70" s="71"/>
      <c r="G70" s="72"/>
      <c r="H70" s="61"/>
      <c r="I70" s="21"/>
      <c r="J70" s="21"/>
      <c r="K70" s="21"/>
      <c r="L70" s="21"/>
      <c r="M70" s="21"/>
      <c r="N70" s="21"/>
      <c r="O70" s="49"/>
      <c r="P70" s="56"/>
      <c r="Q70" s="57"/>
    </row>
    <row r="71" spans="1:17" s="14" customFormat="1" x14ac:dyDescent="0.2">
      <c r="A71" s="39"/>
      <c r="B71" s="67"/>
      <c r="C71" s="76"/>
      <c r="D71" s="62"/>
      <c r="E71" s="77"/>
      <c r="F71" s="64"/>
      <c r="G71" s="72"/>
      <c r="H71" s="61"/>
      <c r="I71" s="21"/>
      <c r="J71" s="21"/>
      <c r="K71" s="21"/>
      <c r="L71" s="21"/>
      <c r="M71" s="21"/>
      <c r="N71" s="21"/>
      <c r="O71" s="22"/>
      <c r="P71" s="56"/>
      <c r="Q71" s="57"/>
    </row>
  </sheetData>
  <sortState ref="B7:Q61">
    <sortCondition ref="Q7:Q61"/>
  </sortState>
  <dataConsolidate/>
  <mergeCells count="15">
    <mergeCell ref="P5:P6"/>
    <mergeCell ref="Q5:Q6"/>
    <mergeCell ref="G3:Q3"/>
    <mergeCell ref="G5:G6"/>
    <mergeCell ref="O5:O6"/>
    <mergeCell ref="I5:K5"/>
    <mergeCell ref="L5:N5"/>
    <mergeCell ref="H5:H6"/>
    <mergeCell ref="A5:A6"/>
    <mergeCell ref="D5:D6"/>
    <mergeCell ref="E5:E6"/>
    <mergeCell ref="D3:F3"/>
    <mergeCell ref="F5:F6"/>
    <mergeCell ref="C5:C6"/>
    <mergeCell ref="B5:B6"/>
  </mergeCells>
  <phoneticPr fontId="0" type="noConversion"/>
  <dataValidations count="6">
    <dataValidation type="time" errorStyle="warning" allowBlank="1" showInputMessage="1" showErrorMessage="1" errorTitle="Chybné zadání" error="Zadej čas ve tvaru mm:ss,0 !!!" sqref="L67:M67 H68:N71 N61:N67 H7:N12 H61:K67 H29:K57 L29:M54 G27:M28 H14:M16 G17:M17 H18:M26 N14:N57" xr:uid="{00000000-0002-0000-04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63" xr:uid="{00000000-0002-0000-0400-000001000000}">
      <formula1>$S$7:$S$16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39:D44 D15:D16 D56:D61 D18:D20 D32:D37 D11:D13 D46:D54 D7:D9 D22:D26 D29" xr:uid="{00000000-0002-0000-0400-000002000000}">
      <formula1>$S$18:$S$43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55" xr:uid="{00000000-0002-0000-0400-000003000000}">
      <formula1>$T$7:$T$14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8" xr:uid="{00000000-0002-0000-0400-000004000000}">
      <formula1>$S$19:$S$38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7" xr:uid="{C908B7C5-246F-4A04-A3E8-AA78555A1F6F}">
      <formula1>$S$18:$S$36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D7" sqref="D7:D24"/>
    </sheetView>
  </sheetViews>
  <sheetFormatPr defaultRowHeight="12.75" x14ac:dyDescent="0.2"/>
  <cols>
    <col min="1" max="1" width="5.42578125" style="19" hidden="1" customWidth="1"/>
    <col min="2" max="2" width="5.42578125" style="19" customWidth="1"/>
    <col min="3" max="3" width="24.42578125" style="19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7" customWidth="1"/>
    <col min="19" max="19" width="25.7109375" hidden="1" customWidth="1"/>
    <col min="20" max="20" width="12.7109375" hidden="1" customWidth="1"/>
  </cols>
  <sheetData>
    <row r="1" spans="1:20" x14ac:dyDescent="0.2">
      <c r="A1" s="16"/>
      <c r="B1" s="16"/>
      <c r="C1" s="16"/>
      <c r="D1" s="10">
        <v>43372</v>
      </c>
      <c r="E1" s="44"/>
      <c r="F1" s="44"/>
      <c r="G1" s="11"/>
      <c r="P1" s="4"/>
    </row>
    <row r="2" spans="1:20" ht="13.5" thickBot="1" x14ac:dyDescent="0.25">
      <c r="A2" s="16"/>
      <c r="B2" s="16"/>
      <c r="C2" s="16"/>
      <c r="R2" s="12"/>
    </row>
    <row r="3" spans="1:20" s="3" customFormat="1" ht="25.5" customHeight="1" thickBot="1" x14ac:dyDescent="0.25">
      <c r="A3" s="18"/>
      <c r="B3" s="18"/>
      <c r="C3" s="20" t="s">
        <v>5</v>
      </c>
      <c r="D3" s="571" t="s">
        <v>9</v>
      </c>
      <c r="E3" s="571"/>
      <c r="F3" s="592"/>
      <c r="G3" s="599" t="s">
        <v>10</v>
      </c>
      <c r="H3" s="600"/>
      <c r="I3" s="600"/>
      <c r="J3" s="600"/>
      <c r="K3" s="600"/>
      <c r="L3" s="600"/>
      <c r="M3" s="600"/>
      <c r="N3" s="600"/>
      <c r="O3" s="600"/>
      <c r="P3" s="600"/>
      <c r="Q3" s="601"/>
    </row>
    <row r="4" spans="1:20" ht="13.5" thickBot="1" x14ac:dyDescent="0.25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 x14ac:dyDescent="0.2">
      <c r="A5" s="609" t="s">
        <v>4</v>
      </c>
      <c r="B5" s="605" t="s">
        <v>4</v>
      </c>
      <c r="C5" s="607" t="s">
        <v>0</v>
      </c>
      <c r="D5" s="590" t="s">
        <v>1</v>
      </c>
      <c r="E5" s="578" t="s">
        <v>2</v>
      </c>
      <c r="F5" s="575" t="s">
        <v>39</v>
      </c>
      <c r="G5" s="575" t="s">
        <v>40</v>
      </c>
      <c r="H5" s="575" t="s">
        <v>36</v>
      </c>
      <c r="I5" s="580" t="s">
        <v>18</v>
      </c>
      <c r="J5" s="581"/>
      <c r="K5" s="582"/>
      <c r="L5" s="580" t="s">
        <v>19</v>
      </c>
      <c r="M5" s="581"/>
      <c r="N5" s="582"/>
      <c r="O5" s="575" t="s">
        <v>17</v>
      </c>
      <c r="P5" s="583" t="s">
        <v>184</v>
      </c>
      <c r="Q5" s="575" t="s">
        <v>3</v>
      </c>
    </row>
    <row r="6" spans="1:20" s="5" customFormat="1" ht="15" customHeight="1" thickBot="1" x14ac:dyDescent="0.25">
      <c r="A6" s="610"/>
      <c r="B6" s="606"/>
      <c r="C6" s="608"/>
      <c r="D6" s="591"/>
      <c r="E6" s="579"/>
      <c r="F6" s="577"/>
      <c r="G6" s="576"/>
      <c r="H6" s="577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76"/>
      <c r="P6" s="584"/>
      <c r="Q6" s="602"/>
      <c r="S6" t="s">
        <v>11</v>
      </c>
    </row>
    <row r="7" spans="1:20" s="14" customFormat="1" x14ac:dyDescent="0.2">
      <c r="A7" s="32">
        <v>3</v>
      </c>
      <c r="B7" s="421">
        <v>207</v>
      </c>
      <c r="C7" s="265" t="s">
        <v>267</v>
      </c>
      <c r="D7" s="266" t="s">
        <v>27</v>
      </c>
      <c r="E7" s="267" t="s">
        <v>52</v>
      </c>
      <c r="F7" s="412">
        <v>0.42152777777777778</v>
      </c>
      <c r="G7" s="468"/>
      <c r="H7" s="270"/>
      <c r="I7" s="271">
        <v>1.1064814814814815E-3</v>
      </c>
      <c r="J7" s="469">
        <v>1.0960648148148149E-3</v>
      </c>
      <c r="K7" s="273"/>
      <c r="L7" s="271">
        <v>1.8842592592592594E-3</v>
      </c>
      <c r="M7" s="469">
        <v>1.9664351851851852E-3</v>
      </c>
      <c r="N7" s="274"/>
      <c r="O7" s="417"/>
      <c r="P7" s="276">
        <f t="shared" ref="P7:P24" si="0">IF(OR(H7&gt;TIME(0,30,0),O7&lt;&gt;""),"XXXXX",SUM(G7:N7))</f>
        <v>6.053240740740741E-3</v>
      </c>
      <c r="Q7" s="451">
        <f t="shared" ref="Q7:Q24" si="1">IF(OR(H7&gt;TIME(0,30,0),O7&lt;&gt;""),"D",RANK(P7,$P$7:$P$27,40))</f>
        <v>1</v>
      </c>
    </row>
    <row r="8" spans="1:20" s="14" customFormat="1" x14ac:dyDescent="0.2">
      <c r="A8" s="32"/>
      <c r="B8" s="421">
        <v>216</v>
      </c>
      <c r="C8" s="433" t="s">
        <v>159</v>
      </c>
      <c r="D8" s="445" t="s">
        <v>27</v>
      </c>
      <c r="E8" s="434" t="s">
        <v>52</v>
      </c>
      <c r="F8" s="282">
        <v>0.42430555555555555</v>
      </c>
      <c r="G8" s="468"/>
      <c r="H8" s="270"/>
      <c r="I8" s="428">
        <v>1.1400462962962963E-3</v>
      </c>
      <c r="J8" s="429">
        <v>1.0995370370370371E-3</v>
      </c>
      <c r="K8" s="430"/>
      <c r="L8" s="428">
        <v>1.9756944444444444E-3</v>
      </c>
      <c r="M8" s="429">
        <v>1.9386574074074072E-3</v>
      </c>
      <c r="N8" s="430"/>
      <c r="O8" s="275"/>
      <c r="P8" s="470">
        <f t="shared" si="0"/>
        <v>6.153935185185185E-3</v>
      </c>
      <c r="Q8" s="451">
        <f t="shared" si="1"/>
        <v>2</v>
      </c>
      <c r="S8" s="14" t="s">
        <v>13</v>
      </c>
      <c r="T8" s="14" t="s">
        <v>30</v>
      </c>
    </row>
    <row r="9" spans="1:20" s="14" customFormat="1" x14ac:dyDescent="0.2">
      <c r="A9" s="32"/>
      <c r="B9" s="421">
        <v>204</v>
      </c>
      <c r="C9" s="433" t="s">
        <v>264</v>
      </c>
      <c r="D9" s="442" t="s">
        <v>23</v>
      </c>
      <c r="E9" s="484" t="s">
        <v>52</v>
      </c>
      <c r="F9" s="282">
        <v>0.4201388888888889</v>
      </c>
      <c r="G9" s="468"/>
      <c r="H9" s="270"/>
      <c r="I9" s="271">
        <v>1.1620370370370372E-3</v>
      </c>
      <c r="J9" s="272">
        <v>1.1562499999999999E-3</v>
      </c>
      <c r="K9" s="273"/>
      <c r="L9" s="271">
        <v>2.0601851851851853E-3</v>
      </c>
      <c r="M9" s="272">
        <v>2.0289351851851853E-3</v>
      </c>
      <c r="N9" s="273"/>
      <c r="O9" s="275"/>
      <c r="P9" s="470">
        <f t="shared" si="0"/>
        <v>6.4074074074074085E-3</v>
      </c>
      <c r="Q9" s="451">
        <f t="shared" si="1"/>
        <v>3</v>
      </c>
      <c r="T9" s="14" t="s">
        <v>22</v>
      </c>
    </row>
    <row r="10" spans="1:20" s="14" customFormat="1" x14ac:dyDescent="0.2">
      <c r="A10" s="32"/>
      <c r="B10" s="421">
        <v>201</v>
      </c>
      <c r="C10" s="444" t="s">
        <v>243</v>
      </c>
      <c r="D10" s="284" t="s">
        <v>28</v>
      </c>
      <c r="E10" s="285" t="s">
        <v>52</v>
      </c>
      <c r="F10" s="486">
        <v>0.41875000000000001</v>
      </c>
      <c r="G10" s="468"/>
      <c r="H10" s="270"/>
      <c r="I10" s="271">
        <v>1.2013888888888888E-3</v>
      </c>
      <c r="J10" s="272">
        <v>1.1805555555555556E-3</v>
      </c>
      <c r="K10" s="273"/>
      <c r="L10" s="271">
        <v>2.0659722222222221E-3</v>
      </c>
      <c r="M10" s="272">
        <v>2.0324074074074077E-3</v>
      </c>
      <c r="N10" s="273"/>
      <c r="O10" s="275"/>
      <c r="P10" s="470">
        <f t="shared" si="0"/>
        <v>6.4803240740740741E-3</v>
      </c>
      <c r="Q10" s="451">
        <f t="shared" si="1"/>
        <v>4</v>
      </c>
      <c r="T10" s="14" t="s">
        <v>37</v>
      </c>
    </row>
    <row r="11" spans="1:20" s="14" customFormat="1" x14ac:dyDescent="0.2">
      <c r="A11" s="32">
        <v>43</v>
      </c>
      <c r="B11" s="421">
        <v>217</v>
      </c>
      <c r="C11" s="441" t="s">
        <v>245</v>
      </c>
      <c r="D11" s="483" t="s">
        <v>27</v>
      </c>
      <c r="E11" s="438" t="s">
        <v>52</v>
      </c>
      <c r="F11" s="424">
        <v>0.43263888888888885</v>
      </c>
      <c r="G11" s="468"/>
      <c r="H11" s="270"/>
      <c r="I11" s="271">
        <v>1.2129629629629628E-3</v>
      </c>
      <c r="J11" s="272">
        <v>1.1828703703703704E-3</v>
      </c>
      <c r="K11" s="273"/>
      <c r="L11" s="271">
        <v>2.0706018518518517E-3</v>
      </c>
      <c r="M11" s="272">
        <v>2.0416666666666669E-3</v>
      </c>
      <c r="N11" s="273"/>
      <c r="O11" s="275"/>
      <c r="P11" s="470">
        <f t="shared" si="0"/>
        <v>6.5081018518518517E-3</v>
      </c>
      <c r="Q11" s="451">
        <f t="shared" si="1"/>
        <v>5</v>
      </c>
      <c r="S11" s="14" t="s">
        <v>15</v>
      </c>
      <c r="T11" s="14" t="s">
        <v>27</v>
      </c>
    </row>
    <row r="12" spans="1:20" s="14" customFormat="1" x14ac:dyDescent="0.2">
      <c r="A12" s="32">
        <v>81</v>
      </c>
      <c r="B12" s="421">
        <v>206</v>
      </c>
      <c r="C12" s="433" t="s">
        <v>120</v>
      </c>
      <c r="D12" s="474" t="s">
        <v>27</v>
      </c>
      <c r="E12" s="472" t="s">
        <v>52</v>
      </c>
      <c r="F12" s="282">
        <v>0.42152777777777778</v>
      </c>
      <c r="G12" s="468"/>
      <c r="H12" s="270"/>
      <c r="I12" s="271">
        <v>1.193287037037037E-3</v>
      </c>
      <c r="J12" s="272">
        <v>1.1840277777777778E-3</v>
      </c>
      <c r="K12" s="273"/>
      <c r="L12" s="271">
        <v>2.0833333333333333E-3</v>
      </c>
      <c r="M12" s="429">
        <v>2.1250000000000002E-3</v>
      </c>
      <c r="N12" s="273"/>
      <c r="O12" s="275"/>
      <c r="P12" s="470">
        <f t="shared" si="0"/>
        <v>6.5856481481481478E-3</v>
      </c>
      <c r="Q12" s="451">
        <f t="shared" si="1"/>
        <v>6</v>
      </c>
      <c r="S12" s="14" t="s">
        <v>16</v>
      </c>
      <c r="T12" s="14" t="s">
        <v>24</v>
      </c>
    </row>
    <row r="13" spans="1:20" s="14" customFormat="1" x14ac:dyDescent="0.2">
      <c r="A13" s="32"/>
      <c r="B13" s="421">
        <v>200</v>
      </c>
      <c r="C13" s="265" t="s">
        <v>51</v>
      </c>
      <c r="D13" s="284" t="s">
        <v>27</v>
      </c>
      <c r="E13" s="436" t="s">
        <v>52</v>
      </c>
      <c r="F13" s="282">
        <v>0.41875000000000001</v>
      </c>
      <c r="G13" s="468"/>
      <c r="H13" s="270"/>
      <c r="I13" s="271">
        <v>1.2106481481481482E-3</v>
      </c>
      <c r="J13" s="272">
        <v>1.170138888888889E-3</v>
      </c>
      <c r="K13" s="273"/>
      <c r="L13" s="271">
        <v>2.2407407407407406E-3</v>
      </c>
      <c r="M13" s="272">
        <v>2.1423611111111109E-3</v>
      </c>
      <c r="N13" s="273"/>
      <c r="O13" s="275"/>
      <c r="P13" s="470">
        <f t="shared" si="0"/>
        <v>6.7638888888888887E-3</v>
      </c>
      <c r="Q13" s="451">
        <f t="shared" si="1"/>
        <v>7</v>
      </c>
    </row>
    <row r="14" spans="1:20" s="14" customFormat="1" x14ac:dyDescent="0.2">
      <c r="A14" s="32">
        <v>22</v>
      </c>
      <c r="B14" s="421">
        <v>202</v>
      </c>
      <c r="C14" s="265" t="s">
        <v>257</v>
      </c>
      <c r="D14" s="278" t="s">
        <v>28</v>
      </c>
      <c r="E14" s="267" t="s">
        <v>52</v>
      </c>
      <c r="F14" s="282">
        <v>0.41944444444444445</v>
      </c>
      <c r="G14" s="468"/>
      <c r="H14" s="270"/>
      <c r="I14" s="271">
        <v>1.2789351851851853E-3</v>
      </c>
      <c r="J14" s="272">
        <v>1.2847222222222223E-3</v>
      </c>
      <c r="K14" s="273"/>
      <c r="L14" s="271">
        <v>2.1770833333333334E-3</v>
      </c>
      <c r="M14" s="272">
        <v>2.1550925925925926E-3</v>
      </c>
      <c r="N14" s="273"/>
      <c r="O14" s="275"/>
      <c r="P14" s="470">
        <f t="shared" si="0"/>
        <v>6.8958333333333337E-3</v>
      </c>
      <c r="Q14" s="451">
        <f t="shared" si="1"/>
        <v>8</v>
      </c>
    </row>
    <row r="15" spans="1:20" s="14" customFormat="1" x14ac:dyDescent="0.2">
      <c r="A15" s="32"/>
      <c r="B15" s="421">
        <v>213</v>
      </c>
      <c r="C15" s="433" t="s">
        <v>132</v>
      </c>
      <c r="D15" s="445" t="s">
        <v>28</v>
      </c>
      <c r="E15" s="434" t="s">
        <v>52</v>
      </c>
      <c r="F15" s="282">
        <v>0.4236111111111111</v>
      </c>
      <c r="G15" s="468"/>
      <c r="H15" s="270"/>
      <c r="I15" s="271">
        <v>1.2939814814814815E-3</v>
      </c>
      <c r="J15" s="272">
        <v>1.2638888888888888E-3</v>
      </c>
      <c r="K15" s="273"/>
      <c r="L15" s="271">
        <v>2.2314814814814814E-3</v>
      </c>
      <c r="M15" s="272">
        <v>2.1678240740740742E-3</v>
      </c>
      <c r="N15" s="273"/>
      <c r="O15" s="275"/>
      <c r="P15" s="470">
        <f t="shared" si="0"/>
        <v>6.9571759259259257E-3</v>
      </c>
      <c r="Q15" s="451">
        <f t="shared" si="1"/>
        <v>9</v>
      </c>
    </row>
    <row r="16" spans="1:20" s="14" customFormat="1" x14ac:dyDescent="0.2">
      <c r="A16" s="32"/>
      <c r="B16" s="421">
        <v>209</v>
      </c>
      <c r="C16" s="265" t="s">
        <v>238</v>
      </c>
      <c r="D16" s="278" t="s">
        <v>27</v>
      </c>
      <c r="E16" s="267" t="s">
        <v>82</v>
      </c>
      <c r="F16" s="282">
        <v>0.42222222222222222</v>
      </c>
      <c r="G16" s="468"/>
      <c r="H16" s="270"/>
      <c r="I16" s="271">
        <v>1.3217592592592593E-3</v>
      </c>
      <c r="J16" s="272">
        <v>1.2928240740740741E-3</v>
      </c>
      <c r="K16" s="273"/>
      <c r="L16" s="271">
        <v>2.185185185185185E-3</v>
      </c>
      <c r="M16" s="272">
        <v>2.2141203703703702E-3</v>
      </c>
      <c r="N16" s="273"/>
      <c r="O16" s="275"/>
      <c r="P16" s="470">
        <f t="shared" si="0"/>
        <v>7.013888888888889E-3</v>
      </c>
      <c r="Q16" s="451">
        <f t="shared" si="1"/>
        <v>10</v>
      </c>
    </row>
    <row r="17" spans="1:17" s="14" customFormat="1" x14ac:dyDescent="0.2">
      <c r="A17" s="33"/>
      <c r="B17" s="421">
        <v>208</v>
      </c>
      <c r="C17" s="265" t="s">
        <v>167</v>
      </c>
      <c r="D17" s="278" t="s">
        <v>23</v>
      </c>
      <c r="E17" s="267" t="s">
        <v>82</v>
      </c>
      <c r="F17" s="282">
        <v>0.42222222222222222</v>
      </c>
      <c r="G17" s="468"/>
      <c r="H17" s="270"/>
      <c r="I17" s="271">
        <v>1.3055555555555555E-3</v>
      </c>
      <c r="J17" s="272">
        <v>1.3425925925925925E-3</v>
      </c>
      <c r="K17" s="273"/>
      <c r="L17" s="271">
        <v>2.2268518518518518E-3</v>
      </c>
      <c r="M17" s="272">
        <v>2.2928240740740743E-3</v>
      </c>
      <c r="N17" s="273"/>
      <c r="O17" s="275"/>
      <c r="P17" s="470">
        <f t="shared" si="0"/>
        <v>7.167824074074073E-3</v>
      </c>
      <c r="Q17" s="451">
        <f t="shared" si="1"/>
        <v>11</v>
      </c>
    </row>
    <row r="18" spans="1:17" s="14" customFormat="1" x14ac:dyDescent="0.2">
      <c r="A18" s="33">
        <v>36</v>
      </c>
      <c r="B18" s="421">
        <v>214</v>
      </c>
      <c r="C18" s="433" t="s">
        <v>253</v>
      </c>
      <c r="D18" s="445" t="s">
        <v>28</v>
      </c>
      <c r="E18" s="434" t="s">
        <v>52</v>
      </c>
      <c r="F18" s="424">
        <v>0.42430555555555555</v>
      </c>
      <c r="G18" s="468"/>
      <c r="H18" s="270"/>
      <c r="I18" s="428">
        <v>1.4467592592592594E-3</v>
      </c>
      <c r="J18" s="429">
        <v>1.3796296296296297E-3</v>
      </c>
      <c r="K18" s="430"/>
      <c r="L18" s="428">
        <v>2.2199074074074074E-3</v>
      </c>
      <c r="M18" s="429">
        <v>2.181712962962963E-3</v>
      </c>
      <c r="N18" s="430"/>
      <c r="O18" s="275"/>
      <c r="P18" s="470">
        <f t="shared" si="0"/>
        <v>7.2280092592592604E-3</v>
      </c>
      <c r="Q18" s="451">
        <f t="shared" si="1"/>
        <v>12</v>
      </c>
    </row>
    <row r="19" spans="1:17" s="14" customFormat="1" x14ac:dyDescent="0.2">
      <c r="A19" s="33">
        <v>111</v>
      </c>
      <c r="B19" s="421">
        <v>212</v>
      </c>
      <c r="C19" s="433" t="s">
        <v>118</v>
      </c>
      <c r="D19" s="474" t="s">
        <v>28</v>
      </c>
      <c r="E19" s="438" t="s">
        <v>52</v>
      </c>
      <c r="F19" s="279">
        <v>0.4236111111111111</v>
      </c>
      <c r="G19" s="468"/>
      <c r="H19" s="270"/>
      <c r="I19" s="428">
        <v>1.3449074074074075E-3</v>
      </c>
      <c r="J19" s="429">
        <v>1.3275462962962963E-3</v>
      </c>
      <c r="K19" s="430"/>
      <c r="L19" s="428">
        <v>2.3379629629629631E-3</v>
      </c>
      <c r="M19" s="429">
        <v>2.3425925925925923E-3</v>
      </c>
      <c r="N19" s="430"/>
      <c r="O19" s="275"/>
      <c r="P19" s="470">
        <f t="shared" si="0"/>
        <v>7.3530092592592588E-3</v>
      </c>
      <c r="Q19" s="451">
        <f t="shared" si="1"/>
        <v>13</v>
      </c>
    </row>
    <row r="20" spans="1:17" s="14" customFormat="1" x14ac:dyDescent="0.2">
      <c r="A20" s="33">
        <v>242</v>
      </c>
      <c r="B20" s="475">
        <v>203</v>
      </c>
      <c r="C20" s="432" t="s">
        <v>244</v>
      </c>
      <c r="D20" s="483" t="s">
        <v>26</v>
      </c>
      <c r="E20" s="471" t="s">
        <v>52</v>
      </c>
      <c r="F20" s="485">
        <v>0.4201388888888889</v>
      </c>
      <c r="G20" s="468"/>
      <c r="H20" s="270"/>
      <c r="I20" s="428">
        <v>1.4039351851851851E-3</v>
      </c>
      <c r="J20" s="429">
        <v>1.3587962962962963E-3</v>
      </c>
      <c r="K20" s="280"/>
      <c r="L20" s="428">
        <v>2.3298611111111111E-3</v>
      </c>
      <c r="M20" s="429">
        <v>2.3217592592592591E-3</v>
      </c>
      <c r="N20" s="430"/>
      <c r="O20" s="275"/>
      <c r="P20" s="470">
        <f t="shared" si="0"/>
        <v>7.4143518518518525E-3</v>
      </c>
      <c r="Q20" s="451">
        <f t="shared" si="1"/>
        <v>14</v>
      </c>
    </row>
    <row r="21" spans="1:17" s="14" customFormat="1" x14ac:dyDescent="0.2">
      <c r="A21" s="33">
        <v>311</v>
      </c>
      <c r="B21" s="475">
        <v>205</v>
      </c>
      <c r="C21" s="433" t="s">
        <v>237</v>
      </c>
      <c r="D21" s="474" t="s">
        <v>26</v>
      </c>
      <c r="E21" s="438" t="s">
        <v>106</v>
      </c>
      <c r="F21" s="487">
        <v>0.42083333333333334</v>
      </c>
      <c r="G21" s="468"/>
      <c r="H21" s="270"/>
      <c r="I21" s="488">
        <v>1.7696759259259261E-3</v>
      </c>
      <c r="J21" s="473">
        <v>1.935185185185185E-3</v>
      </c>
      <c r="K21" s="447"/>
      <c r="L21" s="488">
        <v>3.1412037037037038E-3</v>
      </c>
      <c r="M21" s="473">
        <v>2.9768518518518521E-3</v>
      </c>
      <c r="N21" s="447"/>
      <c r="O21" s="275" t="s">
        <v>17</v>
      </c>
      <c r="P21" s="476" t="str">
        <f t="shared" si="0"/>
        <v>XXXXX</v>
      </c>
      <c r="Q21" s="451" t="str">
        <f t="shared" si="1"/>
        <v>D</v>
      </c>
    </row>
    <row r="22" spans="1:17" s="14" customFormat="1" x14ac:dyDescent="0.2">
      <c r="A22" s="33">
        <v>13</v>
      </c>
      <c r="B22" s="475">
        <v>210</v>
      </c>
      <c r="C22" s="513" t="s">
        <v>104</v>
      </c>
      <c r="D22" s="278" t="s">
        <v>105</v>
      </c>
      <c r="E22" s="267" t="s">
        <v>106</v>
      </c>
      <c r="F22" s="282">
        <v>0.42291666666666666</v>
      </c>
      <c r="G22" s="468"/>
      <c r="H22" s="270"/>
      <c r="I22" s="428">
        <v>1.5335648148148149E-3</v>
      </c>
      <c r="J22" s="429"/>
      <c r="K22" s="280"/>
      <c r="L22" s="428">
        <v>2.5659722222222225E-3</v>
      </c>
      <c r="M22" s="429"/>
      <c r="N22" s="430"/>
      <c r="O22" s="275" t="s">
        <v>17</v>
      </c>
      <c r="P22" s="470" t="str">
        <f t="shared" si="0"/>
        <v>XXXXX</v>
      </c>
      <c r="Q22" s="451" t="str">
        <f t="shared" si="1"/>
        <v>D</v>
      </c>
    </row>
    <row r="23" spans="1:17" s="14" customFormat="1" x14ac:dyDescent="0.2">
      <c r="A23" s="40"/>
      <c r="B23" s="475">
        <v>211</v>
      </c>
      <c r="C23" s="444" t="s">
        <v>251</v>
      </c>
      <c r="D23" s="287" t="s">
        <v>105</v>
      </c>
      <c r="E23" s="288" t="s">
        <v>106</v>
      </c>
      <c r="F23" s="289">
        <v>0.42291666666666666</v>
      </c>
      <c r="G23" s="477"/>
      <c r="H23" s="290"/>
      <c r="I23" s="456">
        <v>1.5636574074074075E-3</v>
      </c>
      <c r="J23" s="478"/>
      <c r="K23" s="458"/>
      <c r="L23" s="456">
        <v>2.3043981481481483E-3</v>
      </c>
      <c r="M23" s="478"/>
      <c r="N23" s="458"/>
      <c r="O23" s="291" t="s">
        <v>17</v>
      </c>
      <c r="P23" s="470" t="str">
        <f t="shared" si="0"/>
        <v>XXXXX</v>
      </c>
      <c r="Q23" s="451" t="str">
        <f t="shared" si="1"/>
        <v>D</v>
      </c>
    </row>
    <row r="24" spans="1:17" s="14" customFormat="1" ht="13.5" thickBot="1" x14ac:dyDescent="0.25">
      <c r="A24" s="40"/>
      <c r="B24" s="460">
        <v>215</v>
      </c>
      <c r="C24" s="482" t="s">
        <v>169</v>
      </c>
      <c r="D24" s="462" t="s">
        <v>27</v>
      </c>
      <c r="E24" s="479" t="s">
        <v>256</v>
      </c>
      <c r="F24" s="296">
        <v>0.42499999999999999</v>
      </c>
      <c r="G24" s="480"/>
      <c r="H24" s="298"/>
      <c r="I24" s="299">
        <v>1.3391203703703705E-3</v>
      </c>
      <c r="J24" s="300"/>
      <c r="K24" s="301"/>
      <c r="L24" s="299">
        <v>2.0995370370370373E-3</v>
      </c>
      <c r="M24" s="300"/>
      <c r="N24" s="301"/>
      <c r="O24" s="302" t="s">
        <v>17</v>
      </c>
      <c r="P24" s="481" t="str">
        <f t="shared" si="0"/>
        <v>XXXXX</v>
      </c>
      <c r="Q24" s="467" t="str">
        <f t="shared" si="1"/>
        <v>D</v>
      </c>
    </row>
    <row r="25" spans="1:17" s="14" customFormat="1" x14ac:dyDescent="0.2">
      <c r="A25" s="33"/>
      <c r="B25" s="58"/>
      <c r="C25" s="52"/>
      <c r="D25" s="52"/>
      <c r="E25" s="59"/>
      <c r="F25" s="60"/>
      <c r="G25" s="21"/>
      <c r="H25" s="61"/>
      <c r="I25" s="21"/>
      <c r="J25" s="21"/>
      <c r="K25" s="21"/>
      <c r="L25" s="21"/>
      <c r="M25" s="21"/>
      <c r="N25" s="21"/>
      <c r="O25" s="49"/>
      <c r="P25" s="56"/>
      <c r="Q25" s="57"/>
    </row>
    <row r="26" spans="1:17" s="14" customFormat="1" x14ac:dyDescent="0.2">
      <c r="A26" s="39"/>
      <c r="B26" s="58"/>
      <c r="C26" s="52"/>
      <c r="D26" s="52"/>
      <c r="E26" s="59"/>
      <c r="F26" s="60"/>
      <c r="G26" s="21"/>
      <c r="H26" s="61"/>
      <c r="I26" s="21"/>
      <c r="J26" s="21"/>
      <c r="K26" s="21"/>
      <c r="L26" s="21"/>
      <c r="M26" s="21"/>
      <c r="N26" s="21"/>
      <c r="O26" s="49"/>
      <c r="P26" s="56"/>
      <c r="Q26" s="57"/>
    </row>
    <row r="27" spans="1:17" x14ac:dyDescent="0.2">
      <c r="B27" s="22"/>
      <c r="C27" s="47"/>
      <c r="D27" s="62"/>
      <c r="E27" s="63"/>
      <c r="F27" s="64"/>
      <c r="G27" s="21"/>
      <c r="H27" s="61"/>
      <c r="I27" s="21"/>
      <c r="J27" s="21"/>
      <c r="K27" s="21"/>
      <c r="L27" s="21"/>
      <c r="M27" s="21"/>
      <c r="N27" s="21"/>
      <c r="O27" s="49"/>
      <c r="P27" s="56"/>
      <c r="Q27" s="57"/>
    </row>
    <row r="28" spans="1:17" x14ac:dyDescent="0.2">
      <c r="B28" s="39"/>
      <c r="C28" s="39"/>
      <c r="D28" s="14"/>
      <c r="E28" s="45"/>
      <c r="F28" s="45"/>
      <c r="G28" s="14"/>
      <c r="H28" s="14"/>
      <c r="I28" s="14"/>
      <c r="J28" s="14"/>
      <c r="K28" s="14"/>
      <c r="L28" s="14"/>
      <c r="M28" s="14"/>
      <c r="N28" s="14"/>
      <c r="O28" s="14"/>
      <c r="P28" s="41"/>
      <c r="Q28" s="14"/>
    </row>
  </sheetData>
  <sortState ref="B7:Q24">
    <sortCondition ref="Q7:Q24"/>
  </sortState>
  <dataConsolidate/>
  <mergeCells count="15">
    <mergeCell ref="D3:F3"/>
    <mergeCell ref="F5:F6"/>
    <mergeCell ref="C5:C6"/>
    <mergeCell ref="A5:A6"/>
    <mergeCell ref="D5:D6"/>
    <mergeCell ref="E5:E6"/>
    <mergeCell ref="B5:B6"/>
    <mergeCell ref="H5:H6"/>
    <mergeCell ref="P5:P6"/>
    <mergeCell ref="Q5:Q6"/>
    <mergeCell ref="G3:Q3"/>
    <mergeCell ref="G5:G6"/>
    <mergeCell ref="O5:O6"/>
    <mergeCell ref="I5:K5"/>
    <mergeCell ref="L5:N5"/>
  </mergeCells>
  <phoneticPr fontId="0" type="noConversion"/>
  <dataValidations count="6">
    <dataValidation type="time" errorStyle="warning" allowBlank="1" showInputMessage="1" showErrorMessage="1" errorTitle="Chybné zadání" error="Zadej čas ve tvaru mm:ss,0 !!!" sqref="G27:N27 H21:H23 G7:H20 G21:G26 I7:N21 H24:N26" xr:uid="{00000000-0002-0000-05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7" xr:uid="{00000000-0002-0000-0500-000001000000}">
      <formula1>$T$7:$T$13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9:D20" xr:uid="{00000000-0002-0000-0500-000002000000}">
      <formula1>$S$7:$S$14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9 D12 D14:D18" xr:uid="{00000000-0002-0000-0500-000003000000}">
      <formula1>$S$7:$S$15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1" xr:uid="{00000000-0002-0000-0500-000004000000}">
      <formula1>$T$7:$T$14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2:D23" xr:uid="{00000000-0002-0000-0500-000005000000}">
      <formula1>$S$20:$S$39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3"/>
  <sheetViews>
    <sheetView topLeftCell="B1" zoomScaleNormal="100" workbookViewId="0">
      <selection activeCell="B7" sqref="B7:B11"/>
    </sheetView>
  </sheetViews>
  <sheetFormatPr defaultColWidth="8.85546875" defaultRowHeight="12.75" x14ac:dyDescent="0.2"/>
  <cols>
    <col min="1" max="1" width="5.42578125" style="174" hidden="1" customWidth="1"/>
    <col min="2" max="2" width="5.42578125" style="174" customWidth="1"/>
    <col min="3" max="3" width="24.42578125" style="174" customWidth="1"/>
    <col min="4" max="4" width="13.28515625" style="174" customWidth="1"/>
    <col min="5" max="5" width="7.28515625" style="180" customWidth="1"/>
    <col min="6" max="6" width="7.28515625" style="174" customWidth="1"/>
    <col min="7" max="7" width="12.140625" style="174" customWidth="1"/>
    <col min="8" max="8" width="10.7109375" style="174" customWidth="1"/>
    <col min="9" max="12" width="7.28515625" style="174" customWidth="1"/>
    <col min="13" max="13" width="25.7109375" style="174" bestFit="1" customWidth="1"/>
    <col min="14" max="14" width="12.140625" style="181" customWidth="1"/>
    <col min="15" max="15" width="6.28515625" style="174" customWidth="1"/>
    <col min="16" max="16" width="8.85546875" style="174"/>
    <col min="17" max="17" width="25.7109375" style="174" hidden="1" customWidth="1"/>
    <col min="18" max="18" width="12.7109375" style="174" hidden="1" customWidth="1"/>
    <col min="19" max="16384" width="8.85546875" style="174"/>
  </cols>
  <sheetData>
    <row r="1" spans="1:29" x14ac:dyDescent="0.2">
      <c r="D1" s="175">
        <v>43372</v>
      </c>
      <c r="E1" s="176"/>
      <c r="F1" s="177"/>
      <c r="G1" s="178"/>
      <c r="N1" s="179"/>
    </row>
    <row r="2" spans="1:29" ht="13.5" thickBot="1" x14ac:dyDescent="0.25">
      <c r="P2" s="182"/>
    </row>
    <row r="3" spans="1:29" s="180" customFormat="1" ht="25.5" customHeight="1" thickBot="1" x14ac:dyDescent="0.25">
      <c r="A3" s="183"/>
      <c r="B3" s="183"/>
      <c r="C3" s="184" t="s">
        <v>5</v>
      </c>
      <c r="D3" s="625" t="s">
        <v>41</v>
      </c>
      <c r="E3" s="625"/>
      <c r="F3" s="626"/>
      <c r="G3" s="611" t="s">
        <v>42</v>
      </c>
      <c r="H3" s="612"/>
      <c r="I3" s="612"/>
      <c r="J3" s="612"/>
      <c r="K3" s="612"/>
      <c r="L3" s="612"/>
      <c r="M3" s="612"/>
      <c r="N3" s="612"/>
      <c r="O3" s="613"/>
      <c r="P3" s="185"/>
      <c r="Q3" s="185"/>
      <c r="R3" s="185"/>
      <c r="S3" s="185"/>
      <c r="T3" s="185"/>
      <c r="U3" s="185"/>
      <c r="V3" s="185"/>
      <c r="W3" s="185"/>
      <c r="AC3" s="182"/>
    </row>
    <row r="4" spans="1:29" ht="13.5" thickBot="1" x14ac:dyDescent="0.25">
      <c r="A4" s="186"/>
      <c r="B4" s="187"/>
      <c r="H4" s="187"/>
      <c r="I4" s="187"/>
      <c r="J4" s="187"/>
      <c r="K4" s="187"/>
      <c r="L4" s="187"/>
      <c r="M4" s="187"/>
    </row>
    <row r="5" spans="1:29" s="188" customFormat="1" ht="15" customHeight="1" x14ac:dyDescent="0.2">
      <c r="A5" s="627"/>
      <c r="B5" s="633" t="s">
        <v>4</v>
      </c>
      <c r="C5" s="629" t="s">
        <v>0</v>
      </c>
      <c r="D5" s="629" t="s">
        <v>1</v>
      </c>
      <c r="E5" s="614" t="s">
        <v>2</v>
      </c>
      <c r="F5" s="614" t="s">
        <v>39</v>
      </c>
      <c r="G5" s="614" t="s">
        <v>40</v>
      </c>
      <c r="H5" s="614" t="s">
        <v>36</v>
      </c>
      <c r="I5" s="616" t="s">
        <v>18</v>
      </c>
      <c r="J5" s="617"/>
      <c r="K5" s="616" t="s">
        <v>19</v>
      </c>
      <c r="L5" s="619"/>
      <c r="M5" s="620" t="s">
        <v>17</v>
      </c>
      <c r="N5" s="622" t="s">
        <v>184</v>
      </c>
      <c r="O5" s="614" t="s">
        <v>3</v>
      </c>
    </row>
    <row r="6" spans="1:29" s="187" customFormat="1" ht="15" customHeight="1" thickBot="1" x14ac:dyDescent="0.25">
      <c r="A6" s="628"/>
      <c r="B6" s="634"/>
      <c r="C6" s="630"/>
      <c r="D6" s="631"/>
      <c r="E6" s="632"/>
      <c r="F6" s="615"/>
      <c r="G6" s="618"/>
      <c r="H6" s="615"/>
      <c r="I6" s="189" t="s">
        <v>6</v>
      </c>
      <c r="J6" s="190" t="s">
        <v>7</v>
      </c>
      <c r="K6" s="189" t="s">
        <v>6</v>
      </c>
      <c r="L6" s="191" t="s">
        <v>7</v>
      </c>
      <c r="M6" s="621"/>
      <c r="N6" s="623"/>
      <c r="O6" s="624"/>
      <c r="Q6" s="174" t="s">
        <v>11</v>
      </c>
    </row>
    <row r="7" spans="1:29" s="198" customFormat="1" x14ac:dyDescent="0.2">
      <c r="A7" s="192">
        <v>69</v>
      </c>
      <c r="B7" s="258">
        <v>6</v>
      </c>
      <c r="C7" s="236" t="s">
        <v>139</v>
      </c>
      <c r="D7" s="237" t="s">
        <v>81</v>
      </c>
      <c r="E7" s="238">
        <v>50</v>
      </c>
      <c r="F7" s="239">
        <v>0.41805555555555557</v>
      </c>
      <c r="G7" s="193"/>
      <c r="H7" s="194"/>
      <c r="I7" s="252">
        <v>1.5011574074074074E-3</v>
      </c>
      <c r="J7" s="253"/>
      <c r="K7" s="255">
        <v>2.7465277777777779E-3</v>
      </c>
      <c r="L7" s="256"/>
      <c r="M7" s="195"/>
      <c r="N7" s="196">
        <f>IF(OR(H7&gt;TIME(0,30,0),M7&lt;&gt;""),"XXXXX",SUM(G7:L7))</f>
        <v>4.2476851851851851E-3</v>
      </c>
      <c r="O7" s="197">
        <f>IF(OR(H7&gt;TIME(0,30,0),M7&lt;&gt;""),"D",RANK(N7,$N$7:$N$13,40))</f>
        <v>1</v>
      </c>
      <c r="Q7" s="198" t="s">
        <v>15</v>
      </c>
      <c r="R7" s="198" t="s">
        <v>22</v>
      </c>
    </row>
    <row r="8" spans="1:29" s="198" customFormat="1" x14ac:dyDescent="0.2">
      <c r="A8" s="199"/>
      <c r="B8" s="511">
        <v>4</v>
      </c>
      <c r="C8" s="229" t="s">
        <v>239</v>
      </c>
      <c r="D8" s="240" t="s">
        <v>25</v>
      </c>
      <c r="E8" s="241">
        <v>50</v>
      </c>
      <c r="F8" s="242">
        <v>0.41805555555555557</v>
      </c>
      <c r="G8" s="200"/>
      <c r="H8" s="201">
        <v>4.8611111111111112E-3</v>
      </c>
      <c r="I8" s="254">
        <v>1.920138888888889E-3</v>
      </c>
      <c r="J8" s="167"/>
      <c r="K8" s="136">
        <v>7.0497685185185186E-3</v>
      </c>
      <c r="L8" s="148"/>
      <c r="M8" s="202"/>
      <c r="N8" s="196">
        <f>IF(OR(H8&gt;TIME(0,30,0),M8&lt;&gt;""),"XXXXX",SUM(G8:L8))</f>
        <v>1.3831018518518519E-2</v>
      </c>
      <c r="O8" s="197">
        <f>IF(OR(H8&gt;TIME(0,30,0),M8&lt;&gt;""),"D",RANK(N8,$N$7:$N$13,40))</f>
        <v>2</v>
      </c>
    </row>
    <row r="9" spans="1:29" s="198" customFormat="1" x14ac:dyDescent="0.2">
      <c r="A9" s="199"/>
      <c r="B9" s="511">
        <v>1</v>
      </c>
      <c r="C9" s="222" t="s">
        <v>76</v>
      </c>
      <c r="D9" s="240" t="s">
        <v>25</v>
      </c>
      <c r="E9" s="241">
        <v>50</v>
      </c>
      <c r="F9" s="242">
        <v>0.41736111111111113</v>
      </c>
      <c r="G9" s="200"/>
      <c r="H9" s="201"/>
      <c r="I9" s="254"/>
      <c r="J9" s="167"/>
      <c r="K9" s="136"/>
      <c r="L9" s="148"/>
      <c r="M9" s="34" t="s">
        <v>17</v>
      </c>
      <c r="N9" s="196" t="str">
        <f>IF(OR(H9&gt;TIME(0,30,0),M9&lt;&gt;""),"XXXXX",SUM(G9:L9))</f>
        <v>XXXXX</v>
      </c>
      <c r="O9" s="197" t="str">
        <f>IF(OR(H9&gt;TIME(0,30,0),M9&lt;&gt;""),"D",RANK(N9,$N$7:$N$13,40))</f>
        <v>D</v>
      </c>
    </row>
    <row r="10" spans="1:29" s="198" customFormat="1" x14ac:dyDescent="0.2">
      <c r="A10" s="203"/>
      <c r="B10" s="511">
        <v>2</v>
      </c>
      <c r="C10" s="222" t="s">
        <v>50</v>
      </c>
      <c r="D10" s="240" t="s">
        <v>25</v>
      </c>
      <c r="E10" s="241">
        <v>50</v>
      </c>
      <c r="F10" s="242">
        <v>0.41736111111111113</v>
      </c>
      <c r="G10" s="200"/>
      <c r="H10" s="201"/>
      <c r="I10" s="254"/>
      <c r="J10" s="167"/>
      <c r="K10" s="136"/>
      <c r="L10" s="148"/>
      <c r="M10" s="34" t="s">
        <v>17</v>
      </c>
      <c r="N10" s="196" t="str">
        <f>IF(OR(H10&gt;TIME(0,30,0),M10&lt;&gt;""),"XXXXX",SUM(G10:L10))</f>
        <v>XXXXX</v>
      </c>
      <c r="O10" s="197" t="str">
        <f>IF(OR(H10&gt;TIME(0,30,0),M10&lt;&gt;""),"D",RANK(N10,$N$7:$N$13,40))</f>
        <v>D</v>
      </c>
      <c r="Q10" s="198" t="s">
        <v>16</v>
      </c>
      <c r="R10" s="198" t="s">
        <v>35</v>
      </c>
    </row>
    <row r="11" spans="1:29" ht="13.5" thickBot="1" x14ac:dyDescent="0.25">
      <c r="B11" s="512">
        <v>3</v>
      </c>
      <c r="C11" s="243" t="s">
        <v>266</v>
      </c>
      <c r="D11" s="244" t="s">
        <v>25</v>
      </c>
      <c r="E11" s="245">
        <v>50</v>
      </c>
      <c r="F11" s="246">
        <v>0.41805555555555557</v>
      </c>
      <c r="G11" s="247"/>
      <c r="H11" s="248"/>
      <c r="I11" s="221">
        <v>1.9444444444444442E-3</v>
      </c>
      <c r="J11" s="171"/>
      <c r="K11" s="172">
        <v>3.1597222222222222E-3</v>
      </c>
      <c r="L11" s="173"/>
      <c r="M11" s="140" t="s">
        <v>17</v>
      </c>
      <c r="N11" s="249" t="str">
        <f>IF(OR(H11&gt;TIME(0,30,0),M11&lt;&gt;""),"XXXXX",SUM(G11:L11))</f>
        <v>XXXXX</v>
      </c>
      <c r="O11" s="250" t="str">
        <f>IF(OR(H11&gt;TIME(0,30,0),M11&lt;&gt;""),"D",RANK(N11,$N$7:$N$13,40))</f>
        <v>D</v>
      </c>
    </row>
    <row r="12" spans="1:29" x14ac:dyDescent="0.2">
      <c r="B12" s="204"/>
      <c r="C12" s="204"/>
      <c r="D12" s="204"/>
      <c r="E12" s="205"/>
      <c r="F12" s="204"/>
      <c r="G12" s="206"/>
      <c r="H12" s="207"/>
      <c r="I12" s="208"/>
      <c r="J12" s="206"/>
      <c r="K12" s="206"/>
      <c r="L12" s="206"/>
      <c r="M12" s="204"/>
      <c r="N12" s="209"/>
      <c r="O12" s="210"/>
    </row>
    <row r="13" spans="1:29" x14ac:dyDescent="0.2">
      <c r="B13" s="211"/>
      <c r="C13" s="212"/>
      <c r="D13" s="212"/>
      <c r="E13" s="213"/>
      <c r="F13" s="214"/>
      <c r="G13" s="215"/>
      <c r="H13" s="216"/>
      <c r="I13" s="215"/>
      <c r="J13" s="215"/>
      <c r="K13" s="215"/>
      <c r="L13" s="215"/>
      <c r="M13" s="212"/>
      <c r="N13" s="217"/>
      <c r="O13" s="218"/>
    </row>
  </sheetData>
  <sortState ref="B7:O11">
    <sortCondition ref="O7:O11"/>
  </sortState>
  <mergeCells count="15">
    <mergeCell ref="A5:A6"/>
    <mergeCell ref="C5:C6"/>
    <mergeCell ref="D5:D6"/>
    <mergeCell ref="E5:E6"/>
    <mergeCell ref="B5:B6"/>
    <mergeCell ref="G3:O3"/>
    <mergeCell ref="H5:H6"/>
    <mergeCell ref="I5:J5"/>
    <mergeCell ref="F5:F6"/>
    <mergeCell ref="G5:G6"/>
    <mergeCell ref="K5:L5"/>
    <mergeCell ref="M5:M6"/>
    <mergeCell ref="N5:N6"/>
    <mergeCell ref="O5:O6"/>
    <mergeCell ref="D3:F3"/>
  </mergeCells>
  <phoneticPr fontId="0" type="noConversion"/>
  <dataValidations count="1">
    <dataValidation type="time" errorStyle="warning" allowBlank="1" showInputMessage="1" showErrorMessage="1" errorTitle="Chybné zadání" error="Zadej čas ve tvaru mm:ss,0 !!!" sqref="G7:L13" xr:uid="{00000000-0002-0000-0600-000000000000}">
      <formula1>0</formula1>
      <formula2>0.0416666666666667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"/>
  <sheetViews>
    <sheetView tabSelected="1" topLeftCell="B1" zoomScaleNormal="100" workbookViewId="0">
      <selection activeCell="E13" sqref="E13"/>
    </sheetView>
  </sheetViews>
  <sheetFormatPr defaultColWidth="8.85546875" defaultRowHeight="12.75" x14ac:dyDescent="0.2"/>
  <cols>
    <col min="1" max="1" width="5.42578125" style="174" hidden="1" customWidth="1"/>
    <col min="2" max="2" width="5.42578125" style="174" customWidth="1"/>
    <col min="3" max="3" width="24.42578125" style="174" customWidth="1"/>
    <col min="4" max="4" width="13.28515625" style="174" customWidth="1"/>
    <col min="5" max="5" width="7.28515625" style="180" customWidth="1"/>
    <col min="6" max="6" width="7.28515625" style="174" customWidth="1"/>
    <col min="7" max="7" width="12.140625" style="174" customWidth="1"/>
    <col min="8" max="8" width="10.7109375" style="174" customWidth="1"/>
    <col min="9" max="12" width="7.28515625" style="174" customWidth="1"/>
    <col min="13" max="13" width="25.7109375" style="174" bestFit="1" customWidth="1"/>
    <col min="14" max="14" width="12.140625" style="181" customWidth="1"/>
    <col min="15" max="15" width="6.28515625" style="174" customWidth="1"/>
    <col min="16" max="16" width="8.85546875" style="174"/>
    <col min="17" max="17" width="25.7109375" style="174" hidden="1" customWidth="1"/>
    <col min="18" max="18" width="12.7109375" style="174" hidden="1" customWidth="1"/>
    <col min="19" max="16384" width="8.85546875" style="174"/>
  </cols>
  <sheetData>
    <row r="1" spans="1:29" x14ac:dyDescent="0.2">
      <c r="D1" s="175">
        <v>43372</v>
      </c>
      <c r="E1" s="176"/>
      <c r="F1" s="177"/>
      <c r="G1" s="178"/>
      <c r="N1" s="179"/>
    </row>
    <row r="2" spans="1:29" ht="13.5" thickBot="1" x14ac:dyDescent="0.25">
      <c r="P2" s="182"/>
    </row>
    <row r="3" spans="1:29" s="180" customFormat="1" ht="25.5" customHeight="1" thickBot="1" x14ac:dyDescent="0.25">
      <c r="A3" s="183"/>
      <c r="B3" s="183"/>
      <c r="C3" s="184" t="s">
        <v>5</v>
      </c>
      <c r="D3" s="571" t="s">
        <v>242</v>
      </c>
      <c r="E3" s="625"/>
      <c r="F3" s="626"/>
      <c r="G3" s="572" t="s">
        <v>240</v>
      </c>
      <c r="H3" s="612"/>
      <c r="I3" s="612"/>
      <c r="J3" s="612"/>
      <c r="K3" s="612"/>
      <c r="L3" s="612"/>
      <c r="M3" s="612"/>
      <c r="N3" s="612"/>
      <c r="O3" s="613"/>
      <c r="P3" s="185"/>
      <c r="Q3" s="185"/>
      <c r="R3" s="185"/>
      <c r="S3" s="185"/>
      <c r="T3" s="185"/>
      <c r="U3" s="185"/>
      <c r="V3" s="185"/>
      <c r="W3" s="185"/>
      <c r="AC3" s="182"/>
    </row>
    <row r="4" spans="1:29" ht="13.5" thickBot="1" x14ac:dyDescent="0.25">
      <c r="A4" s="186"/>
      <c r="B4" s="187"/>
      <c r="H4" s="187"/>
      <c r="I4" s="187"/>
      <c r="J4" s="187"/>
      <c r="K4" s="187"/>
      <c r="L4" s="187"/>
      <c r="M4" s="187"/>
    </row>
    <row r="5" spans="1:29" s="188" customFormat="1" ht="15" customHeight="1" x14ac:dyDescent="0.2">
      <c r="A5" s="627"/>
      <c r="B5" s="633" t="s">
        <v>4</v>
      </c>
      <c r="C5" s="629" t="s">
        <v>0</v>
      </c>
      <c r="D5" s="629" t="s">
        <v>1</v>
      </c>
      <c r="E5" s="614" t="s">
        <v>2</v>
      </c>
      <c r="F5" s="614" t="s">
        <v>39</v>
      </c>
      <c r="G5" s="614" t="s">
        <v>40</v>
      </c>
      <c r="H5" s="614" t="s">
        <v>36</v>
      </c>
      <c r="I5" s="616" t="s">
        <v>18</v>
      </c>
      <c r="J5" s="617"/>
      <c r="K5" s="616" t="s">
        <v>19</v>
      </c>
      <c r="L5" s="619"/>
      <c r="M5" s="620" t="s">
        <v>17</v>
      </c>
      <c r="N5" s="622" t="s">
        <v>184</v>
      </c>
      <c r="O5" s="614" t="s">
        <v>3</v>
      </c>
    </row>
    <row r="6" spans="1:29" s="187" customFormat="1" ht="15" customHeight="1" thickBot="1" x14ac:dyDescent="0.25">
      <c r="A6" s="628"/>
      <c r="B6" s="634"/>
      <c r="C6" s="630"/>
      <c r="D6" s="631"/>
      <c r="E6" s="632"/>
      <c r="F6" s="615"/>
      <c r="G6" s="618"/>
      <c r="H6" s="615"/>
      <c r="I6" s="189" t="s">
        <v>6</v>
      </c>
      <c r="J6" s="190" t="s">
        <v>7</v>
      </c>
      <c r="K6" s="189" t="s">
        <v>6</v>
      </c>
      <c r="L6" s="191" t="s">
        <v>7</v>
      </c>
      <c r="M6" s="621"/>
      <c r="N6" s="623"/>
      <c r="O6" s="624"/>
      <c r="Q6" s="174" t="s">
        <v>11</v>
      </c>
    </row>
    <row r="7" spans="1:29" s="198" customFormat="1" x14ac:dyDescent="0.2">
      <c r="A7" s="192">
        <v>69</v>
      </c>
      <c r="B7" s="508">
        <v>100</v>
      </c>
      <c r="C7" s="227" t="s">
        <v>98</v>
      </c>
      <c r="D7" s="51" t="s">
        <v>240</v>
      </c>
      <c r="E7" s="238"/>
      <c r="F7" s="251">
        <v>0.41666666666666669</v>
      </c>
      <c r="G7" s="193"/>
      <c r="H7" s="194"/>
      <c r="I7" s="252"/>
      <c r="J7" s="253"/>
      <c r="K7" s="255"/>
      <c r="L7" s="256"/>
      <c r="M7" s="257" t="s">
        <v>17</v>
      </c>
      <c r="N7" s="196" t="str">
        <f t="shared" ref="N7:N8" si="0">IF(OR(H7&gt;TIME(0,30,0),M7&lt;&gt;""),"XXXXX",SUM(G7:L7))</f>
        <v>XXXXX</v>
      </c>
      <c r="O7" s="197" t="str">
        <f>IF(OR(H7&gt;TIME(0,30,0),M7&lt;&gt;""),"D",RANK(N7,$N$7:$N$10,40))</f>
        <v>D</v>
      </c>
      <c r="Q7" s="198" t="s">
        <v>15</v>
      </c>
      <c r="R7" s="198" t="s">
        <v>22</v>
      </c>
    </row>
    <row r="8" spans="1:29" s="198" customFormat="1" ht="13.5" thickBot="1" x14ac:dyDescent="0.25">
      <c r="A8" s="199"/>
      <c r="B8" s="509">
        <v>101</v>
      </c>
      <c r="C8" s="510" t="s">
        <v>241</v>
      </c>
      <c r="D8" s="244" t="s">
        <v>240</v>
      </c>
      <c r="E8" s="245"/>
      <c r="F8" s="307">
        <v>0.41666666666666669</v>
      </c>
      <c r="G8" s="247"/>
      <c r="H8" s="248"/>
      <c r="I8" s="221">
        <v>1.5543981481481483E-3</v>
      </c>
      <c r="J8" s="171"/>
      <c r="K8" s="172">
        <v>2.6307870370370369E-3</v>
      </c>
      <c r="L8" s="173"/>
      <c r="M8" s="140" t="s">
        <v>17</v>
      </c>
      <c r="N8" s="249" t="str">
        <f t="shared" si="0"/>
        <v>XXXXX</v>
      </c>
      <c r="O8" s="250" t="str">
        <f>IF(OR(H8&gt;TIME(0,30,0),M8&lt;&gt;""),"D",RANK(N8,$N$7:$N$10,40))</f>
        <v>D</v>
      </c>
    </row>
    <row r="9" spans="1:29" x14ac:dyDescent="0.2">
      <c r="B9" s="204"/>
      <c r="C9" s="204"/>
      <c r="D9" s="204"/>
      <c r="E9" s="205"/>
      <c r="F9" s="204"/>
      <c r="G9" s="206"/>
      <c r="H9" s="207"/>
      <c r="I9" s="208"/>
      <c r="J9" s="206"/>
      <c r="K9" s="206"/>
      <c r="L9" s="206"/>
      <c r="M9" s="204"/>
      <c r="N9" s="209"/>
      <c r="O9" s="210"/>
    </row>
    <row r="10" spans="1:29" x14ac:dyDescent="0.2">
      <c r="B10" s="211"/>
      <c r="C10" s="212"/>
      <c r="D10" s="212"/>
      <c r="E10" s="213"/>
      <c r="F10" s="214"/>
      <c r="G10" s="215"/>
      <c r="H10" s="216"/>
      <c r="I10" s="215"/>
      <c r="J10" s="215"/>
      <c r="K10" s="215"/>
      <c r="L10" s="215"/>
      <c r="M10" s="212"/>
      <c r="N10" s="217"/>
      <c r="O10" s="218"/>
    </row>
  </sheetData>
  <mergeCells count="15">
    <mergeCell ref="D3:F3"/>
    <mergeCell ref="G3:O3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M6"/>
    <mergeCell ref="N5:N6"/>
    <mergeCell ref="O5:O6"/>
  </mergeCells>
  <dataValidations count="2">
    <dataValidation type="time" errorStyle="warning" allowBlank="1" showInputMessage="1" showErrorMessage="1" errorTitle="Chybné zadání" error="Zadej čas ve tvaru mm:ss,0 !!!" sqref="G7:L10" xr:uid="{00000000-0002-0000-07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8" xr:uid="{00000000-0002-0000-0700-000001000000}">
      <formula1>$S$9:$S$18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Vet.klas. S</vt:lpstr>
      <vt:lpstr>Vet.klas.</vt:lpstr>
      <vt:lpstr>Vet. B</vt:lpstr>
      <vt:lpstr>Vet. A</vt:lpstr>
      <vt:lpstr>Kat III.</vt:lpstr>
      <vt:lpstr>Kat II.</vt:lpstr>
      <vt:lpstr>Kat I.</vt:lpstr>
      <vt:lpstr>Kat.E</vt:lpstr>
      <vt:lpstr>'Kat III.'!Názvy_tisku</vt:lpstr>
      <vt:lpstr>'Kat I.'!Oblast_tisku</vt:lpstr>
      <vt:lpstr>'Kat II.'!Oblast_tisku</vt:lpstr>
      <vt:lpstr>'Kat III.'!Oblast_tisku</vt:lpstr>
      <vt:lpstr>Kat.E!Oblast_tisku</vt:lpstr>
      <vt:lpstr>'Vet. A'!Oblast_tisku</vt:lpstr>
      <vt:lpstr>'Vet. B'!Oblast_tisku</vt:lpstr>
      <vt:lpstr>Vet.klas.!Oblast_tisku</vt:lpstr>
      <vt:lpstr>'Vet.klas. S'!Oblast_tisku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Chaloupka</dc:creator>
  <cp:lastModifiedBy>Chaloupka Tomáš Ing.</cp:lastModifiedBy>
  <cp:lastPrinted>2018-10-01T14:39:44Z</cp:lastPrinted>
  <dcterms:created xsi:type="dcterms:W3CDTF">2004-09-30T06:50:42Z</dcterms:created>
  <dcterms:modified xsi:type="dcterms:W3CDTF">2018-10-01T15:19:39Z</dcterms:modified>
</cp:coreProperties>
</file>