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haloupka.T\Desktop\"/>
    </mc:Choice>
  </mc:AlternateContent>
  <xr:revisionPtr revIDLastSave="0" documentId="8_{A8523825-6079-456C-8675-C6A6294F8DB6}" xr6:coauthVersionLast="44" xr6:coauthVersionMax="44" xr10:uidLastSave="{00000000-0000-0000-0000-000000000000}"/>
  <bookViews>
    <workbookView xWindow="-98" yWindow="-98" windowWidth="24196" windowHeight="13096" tabRatio="781" xr2:uid="{00000000-000D-0000-FFFF-FFFF00000000}"/>
  </bookViews>
  <sheets>
    <sheet name="Vet.klas. S" sheetId="23" r:id="rId1"/>
    <sheet name="Vet.klas." sheetId="22" r:id="rId2"/>
    <sheet name="Vet. B" sheetId="18" r:id="rId3"/>
    <sheet name="Vet. A" sheetId="19" r:id="rId4"/>
    <sheet name="Kat III." sheetId="20" r:id="rId5"/>
    <sheet name="Kat II." sheetId="9" r:id="rId6"/>
    <sheet name="Kat I." sheetId="21" r:id="rId7"/>
    <sheet name="Kat.E" sheetId="24" r:id="rId8"/>
  </sheets>
  <definedNames>
    <definedName name="Jiné_důvody" localSheetId="7">'Vet. B'!#REF!</definedName>
    <definedName name="Jiné_důvody" localSheetId="1">Vet.klas.!#REF!</definedName>
    <definedName name="Jiné_důvody" localSheetId="0">'Vet.klas. S'!#REF!</definedName>
    <definedName name="Jiné_důvody">'Vet. B'!#REF!</definedName>
    <definedName name="_xlnm.Print_Titles" localSheetId="4">'Kat III.'!$1:$6</definedName>
    <definedName name="_xlnm.Print_Area" localSheetId="6">'Kat I.'!$B$1:$O$12</definedName>
    <definedName name="_xlnm.Print_Area" localSheetId="5">'Kat II.'!$B$1:$Q$20</definedName>
    <definedName name="_xlnm.Print_Area" localSheetId="4">'Kat III.'!$B$1:$Q$52</definedName>
    <definedName name="_xlnm.Print_Area" localSheetId="7">Kat.E!$B$1:$O$7</definedName>
    <definedName name="_xlnm.Print_Area" localSheetId="3">'Vet. A'!$B$1:$Q$68</definedName>
    <definedName name="_xlnm.Print_Area" localSheetId="2">'Vet. B'!$B$1:$Q$38</definedName>
    <definedName name="_xlnm.Print_Area" localSheetId="1">Vet.klas.!$B$1:$Q$14</definedName>
    <definedName name="_xlnm.Print_Area" localSheetId="0">'Vet.klas. S'!$B$1:$Q$12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21" l="1"/>
  <c r="P13" i="9" l="1"/>
  <c r="P45" i="20"/>
  <c r="P54" i="19"/>
  <c r="P48" i="19"/>
  <c r="P22" i="19"/>
  <c r="P68" i="19"/>
  <c r="P60" i="19"/>
  <c r="P57" i="19"/>
  <c r="P38" i="19"/>
  <c r="P24" i="18"/>
  <c r="P17" i="18"/>
  <c r="P29" i="18"/>
  <c r="P30" i="18"/>
  <c r="P9" i="18"/>
  <c r="P19" i="18"/>
  <c r="P38" i="18"/>
  <c r="P14" i="22"/>
  <c r="P11" i="22"/>
  <c r="P9" i="23"/>
  <c r="P43" i="19" l="1"/>
  <c r="P11" i="19"/>
  <c r="P25" i="18"/>
  <c r="P31" i="18"/>
  <c r="P12" i="18"/>
  <c r="P28" i="18"/>
  <c r="P10" i="18"/>
  <c r="P11" i="23"/>
  <c r="N7" i="24"/>
  <c r="P48" i="20"/>
  <c r="P7" i="22"/>
  <c r="P23" i="18"/>
  <c r="P15" i="18"/>
  <c r="P22" i="18"/>
  <c r="P12" i="23"/>
  <c r="P7" i="18"/>
  <c r="P27" i="18"/>
  <c r="P35" i="18"/>
  <c r="P52" i="19"/>
  <c r="P49" i="19"/>
  <c r="P33" i="19"/>
  <c r="P9" i="19"/>
  <c r="P50" i="19"/>
  <c r="P22" i="20"/>
  <c r="P34" i="20"/>
  <c r="P24" i="20"/>
  <c r="P29" i="20"/>
  <c r="P35" i="20"/>
  <c r="P18" i="20"/>
  <c r="P40" i="20"/>
  <c r="N12" i="21"/>
  <c r="N10" i="21"/>
  <c r="N8" i="21"/>
  <c r="N11" i="21"/>
  <c r="P30" i="20"/>
  <c r="P44" i="20"/>
  <c r="P10" i="19"/>
  <c r="P34" i="18"/>
  <c r="P26" i="18"/>
  <c r="P33" i="18"/>
  <c r="P14" i="18"/>
  <c r="P7" i="23"/>
  <c r="P14" i="19"/>
  <c r="P64" i="19"/>
  <c r="P16" i="19"/>
  <c r="N9" i="21"/>
  <c r="P7" i="9"/>
  <c r="P16" i="9"/>
  <c r="P11" i="9"/>
  <c r="P14" i="9"/>
  <c r="P9" i="9"/>
  <c r="P17" i="9"/>
  <c r="P19" i="9"/>
  <c r="P20" i="9"/>
  <c r="P18" i="9"/>
  <c r="P8" i="9"/>
  <c r="P15" i="9"/>
  <c r="P10" i="9"/>
  <c r="P12" i="9"/>
  <c r="P27" i="20"/>
  <c r="P16" i="20"/>
  <c r="P31" i="20"/>
  <c r="P49" i="20"/>
  <c r="P21" i="20"/>
  <c r="P39" i="20"/>
  <c r="P50" i="20"/>
  <c r="P41" i="20"/>
  <c r="P33" i="20"/>
  <c r="P47" i="20"/>
  <c r="P13" i="20"/>
  <c r="P32" i="20"/>
  <c r="P46" i="20"/>
  <c r="P17" i="20"/>
  <c r="P10" i="20"/>
  <c r="P37" i="20"/>
  <c r="P38" i="20"/>
  <c r="P19" i="20"/>
  <c r="P12" i="20"/>
  <c r="P28" i="20"/>
  <c r="P20" i="20"/>
  <c r="P14" i="20"/>
  <c r="P36" i="20"/>
  <c r="P26" i="20"/>
  <c r="P25" i="20"/>
  <c r="P7" i="20"/>
  <c r="P15" i="20"/>
  <c r="P51" i="20"/>
  <c r="P43" i="20"/>
  <c r="P11" i="20"/>
  <c r="P52" i="20"/>
  <c r="P42" i="20"/>
  <c r="P9" i="20"/>
  <c r="P8" i="20"/>
  <c r="P23" i="20"/>
  <c r="P7" i="19"/>
  <c r="P36" i="19"/>
  <c r="P51" i="19"/>
  <c r="P25" i="19"/>
  <c r="P23" i="19"/>
  <c r="P61" i="19"/>
  <c r="P53" i="19"/>
  <c r="P63" i="19"/>
  <c r="P19" i="19"/>
  <c r="P44" i="19"/>
  <c r="P13" i="19"/>
  <c r="P27" i="19"/>
  <c r="P20" i="19"/>
  <c r="P65" i="19"/>
  <c r="P8" i="19"/>
  <c r="P67" i="19"/>
  <c r="P17" i="19"/>
  <c r="P12" i="19"/>
  <c r="P47" i="19"/>
  <c r="P15" i="19"/>
  <c r="P35" i="19"/>
  <c r="P24" i="19"/>
  <c r="P56" i="19"/>
  <c r="P66" i="19"/>
  <c r="P26" i="19"/>
  <c r="P30" i="19"/>
  <c r="P39" i="19"/>
  <c r="P37" i="19"/>
  <c r="P62" i="19"/>
  <c r="P29" i="19"/>
  <c r="P41" i="19"/>
  <c r="P18" i="19"/>
  <c r="P42" i="19"/>
  <c r="P59" i="19"/>
  <c r="P45" i="19"/>
  <c r="P31" i="19"/>
  <c r="P28" i="19"/>
  <c r="P46" i="19"/>
  <c r="P32" i="19"/>
  <c r="P34" i="19"/>
  <c r="P21" i="19"/>
  <c r="P40" i="19"/>
  <c r="P58" i="19"/>
  <c r="P55" i="19"/>
  <c r="P11" i="18"/>
  <c r="P32" i="18"/>
  <c r="P36" i="18"/>
  <c r="P21" i="18"/>
  <c r="P18" i="18"/>
  <c r="P13" i="18"/>
  <c r="P8" i="18"/>
  <c r="P37" i="18"/>
  <c r="P20" i="18"/>
  <c r="P16" i="18"/>
  <c r="P12" i="22"/>
  <c r="P9" i="22"/>
  <c r="P8" i="22"/>
  <c r="P10" i="22"/>
  <c r="P13" i="22"/>
  <c r="P8" i="23"/>
  <c r="P10" i="23"/>
  <c r="Q9" i="23" l="1"/>
  <c r="Q14" i="22"/>
  <c r="Q19" i="18"/>
  <c r="Q29" i="18"/>
  <c r="O7" i="21"/>
  <c r="Q13" i="9"/>
  <c r="Q24" i="18"/>
  <c r="Q9" i="18"/>
  <c r="Q48" i="19"/>
  <c r="Q45" i="20"/>
  <c r="Q68" i="19"/>
  <c r="Q57" i="19"/>
  <c r="Q54" i="19"/>
  <c r="Q22" i="19"/>
  <c r="Q38" i="19"/>
  <c r="Q60" i="19"/>
  <c r="Q17" i="18"/>
  <c r="Q30" i="18"/>
  <c r="Q8" i="19"/>
  <c r="Q38" i="18"/>
  <c r="Q11" i="22"/>
  <c r="Q64" i="19"/>
  <c r="Q7" i="23"/>
  <c r="Q12" i="23"/>
  <c r="Q29" i="20"/>
  <c r="Q23" i="20"/>
  <c r="Q25" i="20"/>
  <c r="Q21" i="19"/>
  <c r="Q28" i="19"/>
  <c r="Q36" i="19"/>
  <c r="Q48" i="20"/>
  <c r="Q17" i="20"/>
  <c r="O12" i="21"/>
  <c r="O10" i="21"/>
  <c r="Q49" i="19"/>
  <c r="Q37" i="20"/>
  <c r="Q43" i="20"/>
  <c r="Q7" i="20"/>
  <c r="Q8" i="20"/>
  <c r="Q18" i="20"/>
  <c r="Q36" i="20"/>
  <c r="Q10" i="18"/>
  <c r="O7" i="24"/>
  <c r="O11" i="21"/>
  <c r="Q15" i="9"/>
  <c r="Q20" i="9"/>
  <c r="Q19" i="9"/>
  <c r="Q7" i="9"/>
  <c r="Q10" i="9"/>
  <c r="Q16" i="9"/>
  <c r="Q17" i="9"/>
  <c r="Q12" i="9"/>
  <c r="Q8" i="9"/>
  <c r="Q34" i="20"/>
  <c r="Q52" i="20"/>
  <c r="Q30" i="20"/>
  <c r="Q11" i="20"/>
  <c r="Q28" i="20"/>
  <c r="Q22" i="20"/>
  <c r="Q19" i="20"/>
  <c r="Q10" i="20"/>
  <c r="Q32" i="20"/>
  <c r="Q41" i="20"/>
  <c r="Q16" i="20"/>
  <c r="Q27" i="20"/>
  <c r="Q44" i="20"/>
  <c r="Q24" i="20"/>
  <c r="Q27" i="19"/>
  <c r="Q43" i="19"/>
  <c r="Q44" i="19"/>
  <c r="Q11" i="19"/>
  <c r="Q34" i="19"/>
  <c r="Q41" i="19"/>
  <c r="Q15" i="19"/>
  <c r="Q62" i="19"/>
  <c r="Q24" i="19"/>
  <c r="Q59" i="19"/>
  <c r="Q42" i="19"/>
  <c r="Q67" i="19"/>
  <c r="Q50" i="19"/>
  <c r="Q52" i="19"/>
  <c r="Q10" i="19"/>
  <c r="Q33" i="19"/>
  <c r="Q14" i="19"/>
  <c r="Q29" i="19"/>
  <c r="Q19" i="19"/>
  <c r="Q51" i="19"/>
  <c r="Q28" i="18"/>
  <c r="Q25" i="18"/>
  <c r="Q31" i="18"/>
  <c r="Q12" i="18"/>
  <c r="Q23" i="18"/>
  <c r="Q32" i="18"/>
  <c r="Q36" i="18"/>
  <c r="Q11" i="18"/>
  <c r="Q14" i="18"/>
  <c r="Q21" i="18"/>
  <c r="Q34" i="18"/>
  <c r="Q8" i="18"/>
  <c r="Q8" i="22"/>
  <c r="Q13" i="22"/>
  <c r="Q12" i="22"/>
  <c r="Q10" i="22"/>
  <c r="Q11" i="23"/>
  <c r="Q10" i="23"/>
  <c r="Q8" i="23"/>
  <c r="O8" i="21"/>
  <c r="Q14" i="9"/>
  <c r="Q14" i="20"/>
  <c r="Q51" i="20"/>
  <c r="Q12" i="20"/>
  <c r="Q50" i="20"/>
  <c r="Q25" i="19"/>
  <c r="Q61" i="19"/>
  <c r="Q45" i="19"/>
  <c r="Q12" i="19"/>
  <c r="Q55" i="19"/>
  <c r="Q18" i="19"/>
  <c r="Q66" i="19"/>
  <c r="Q23" i="19"/>
  <c r="Q17" i="19"/>
  <c r="Q47" i="19"/>
  <c r="Q37" i="19"/>
  <c r="Q46" i="19"/>
  <c r="Q18" i="18"/>
  <c r="Q27" i="18"/>
  <c r="Q65" i="19"/>
  <c r="Q26" i="18"/>
  <c r="Q18" i="9"/>
  <c r="Q49" i="20"/>
  <c r="Q9" i="22"/>
  <c r="Q37" i="18"/>
  <c r="O9" i="21"/>
  <c r="Q11" i="9"/>
  <c r="Q9" i="9"/>
  <c r="Q46" i="20"/>
  <c r="Q21" i="20"/>
  <c r="Q38" i="20"/>
  <c r="Q33" i="20"/>
  <c r="Q9" i="20"/>
  <c r="Q35" i="20"/>
  <c r="Q13" i="20"/>
  <c r="Q7" i="19"/>
  <c r="Q26" i="19"/>
  <c r="Q40" i="19"/>
  <c r="Q30" i="19"/>
  <c r="Q16" i="19"/>
  <c r="Q32" i="19"/>
  <c r="Q20" i="19"/>
  <c r="Q22" i="18"/>
  <c r="Q20" i="18"/>
  <c r="Q63" i="19"/>
  <c r="Q7" i="22"/>
  <c r="Q35" i="18"/>
  <c r="Q40" i="20"/>
  <c r="Q31" i="20"/>
  <c r="Q15" i="20"/>
  <c r="Q20" i="20"/>
  <c r="Q39" i="20"/>
  <c r="Q26" i="20"/>
  <c r="Q42" i="20"/>
  <c r="Q47" i="20"/>
  <c r="Q53" i="19"/>
  <c r="Q31" i="19"/>
  <c r="Q13" i="19"/>
  <c r="Q35" i="19"/>
  <c r="Q56" i="19"/>
  <c r="Q9" i="19"/>
  <c r="Q39" i="19"/>
  <c r="Q7" i="18"/>
  <c r="Q13" i="18"/>
  <c r="Q58" i="19"/>
  <c r="Q16" i="18"/>
  <c r="Q15" i="18"/>
  <c r="Q33" i="18"/>
</calcChain>
</file>

<file path=xl/sharedStrings.xml><?xml version="1.0" encoding="utf-8"?>
<sst xmlns="http://schemas.openxmlformats.org/spreadsheetml/2006/main" count="756" uniqueCount="259">
  <si>
    <t>JEZDEC</t>
  </si>
  <si>
    <t>Stroj</t>
  </si>
  <si>
    <t>Objem ccm</t>
  </si>
  <si>
    <t>Pořadí</t>
  </si>
  <si>
    <t>Start. číslo</t>
  </si>
  <si>
    <t>KATEGORIE</t>
  </si>
  <si>
    <t>1. kolo</t>
  </si>
  <si>
    <t>2. kolo</t>
  </si>
  <si>
    <t>III.</t>
  </si>
  <si>
    <t>II.</t>
  </si>
  <si>
    <t>2T do 125 ccm a 4T do 250 ccm</t>
  </si>
  <si>
    <t>Podmínky diskvalifikace</t>
  </si>
  <si>
    <t>Nedostavení se ke startu</t>
  </si>
  <si>
    <t>Ztráta jízdního výkazu</t>
  </si>
  <si>
    <t>Neprojetí PK2</t>
  </si>
  <si>
    <t>Nepotvrzení ČK nebo PK1</t>
  </si>
  <si>
    <t>Jiné důvody</t>
  </si>
  <si>
    <t>Diskvalifikace</t>
  </si>
  <si>
    <t>1 RZ</t>
  </si>
  <si>
    <t>2 RZ</t>
  </si>
  <si>
    <t>3.kolo</t>
  </si>
  <si>
    <t>HONDA</t>
  </si>
  <si>
    <t>HUSQVARNA</t>
  </si>
  <si>
    <t>HUSABERG</t>
  </si>
  <si>
    <t>JAWA</t>
  </si>
  <si>
    <t>KAWASAKI</t>
  </si>
  <si>
    <t>KTM</t>
  </si>
  <si>
    <t>YAMAHA</t>
  </si>
  <si>
    <t>VOR</t>
  </si>
  <si>
    <t>PRAGA</t>
  </si>
  <si>
    <t>GAS-GAS</t>
  </si>
  <si>
    <t>2T nad 125 ccm a 4T nad 250 ccm</t>
  </si>
  <si>
    <t>Vet. A</t>
  </si>
  <si>
    <t>Vet. B</t>
  </si>
  <si>
    <t>ČZ</t>
  </si>
  <si>
    <t>Penalizace ČK</t>
  </si>
  <si>
    <t>BETA</t>
  </si>
  <si>
    <t>Čas startu</t>
  </si>
  <si>
    <t>Penalizace Start</t>
  </si>
  <si>
    <t>I.</t>
  </si>
  <si>
    <t>do 50 ccm</t>
  </si>
  <si>
    <t>Veteran klasik</t>
  </si>
  <si>
    <t>Jezdci od 55-ti let bez rozdílu kubatur</t>
  </si>
  <si>
    <t>Jezdci od 40. do 54-ti let bez rozdílu kubatur</t>
  </si>
  <si>
    <t>Veteran klasik S</t>
  </si>
  <si>
    <t>Motocykly JAWA a ČZ a jezdci od 55 let</t>
  </si>
  <si>
    <t>250 4T</t>
  </si>
  <si>
    <t>Celkový čas</t>
  </si>
  <si>
    <t>ELEKTRO</t>
  </si>
  <si>
    <t>E.</t>
  </si>
  <si>
    <t>Toufar Jiří</t>
  </si>
  <si>
    <t>Pavlíček Josef</t>
  </si>
  <si>
    <t>Lacina Martin</t>
  </si>
  <si>
    <t>Pavliska Bohuslav</t>
  </si>
  <si>
    <t>Roupec Tomáš</t>
  </si>
  <si>
    <t>Růžička Jiří</t>
  </si>
  <si>
    <t>350 4T</t>
  </si>
  <si>
    <t>Liška Karel ml.</t>
  </si>
  <si>
    <t>Yamaha</t>
  </si>
  <si>
    <t>450 4T</t>
  </si>
  <si>
    <t>Holiš Dan</t>
  </si>
  <si>
    <t>Pokluda Bedřich</t>
  </si>
  <si>
    <t>Pokluda Jan</t>
  </si>
  <si>
    <t>Bordovský Robert</t>
  </si>
  <si>
    <t>Krupa Dalibor</t>
  </si>
  <si>
    <t>Šmahlík Michal</t>
  </si>
  <si>
    <t>GAS GAS</t>
  </si>
  <si>
    <t>300 2T</t>
  </si>
  <si>
    <t>Plánka Josef</t>
  </si>
  <si>
    <t>Holiš Jan</t>
  </si>
  <si>
    <t>Lach Jaromír</t>
  </si>
  <si>
    <t xml:space="preserve">KTM </t>
  </si>
  <si>
    <t>525 4T</t>
  </si>
  <si>
    <t>Koleček Radim</t>
  </si>
  <si>
    <t>Říha Štěpán</t>
  </si>
  <si>
    <t>250 2T</t>
  </si>
  <si>
    <t>Liška Karel st.</t>
  </si>
  <si>
    <t>Srněnský Jaromír</t>
  </si>
  <si>
    <t>Pešl Zdeněk</t>
  </si>
  <si>
    <t xml:space="preserve">BETA </t>
  </si>
  <si>
    <t>SUZUKI</t>
  </si>
  <si>
    <t>Trlica Milan</t>
  </si>
  <si>
    <t>390 4T</t>
  </si>
  <si>
    <t>Míček Zdeněk</t>
  </si>
  <si>
    <t>Jura Radovan</t>
  </si>
  <si>
    <t>Kuběna Miroslav</t>
  </si>
  <si>
    <t>400 4T</t>
  </si>
  <si>
    <t>Krupa Čestmír</t>
  </si>
  <si>
    <t>Kohout Petr</t>
  </si>
  <si>
    <t>David Petr</t>
  </si>
  <si>
    <t>Zahradník Roman</t>
  </si>
  <si>
    <t>360 2T</t>
  </si>
  <si>
    <t>Zahradník Radek</t>
  </si>
  <si>
    <t>Pospíšil Igor</t>
  </si>
  <si>
    <t xml:space="preserve">JAWA </t>
  </si>
  <si>
    <t>Štůsek Jan</t>
  </si>
  <si>
    <t>125 2T</t>
  </si>
  <si>
    <t>Kretek Pavel</t>
  </si>
  <si>
    <t>JAWA ČZ</t>
  </si>
  <si>
    <t>175 2T</t>
  </si>
  <si>
    <t>Maliňák Tomáš</t>
  </si>
  <si>
    <t>Vašek Ondřej</t>
  </si>
  <si>
    <t>Šibor Petr</t>
  </si>
  <si>
    <t>520 4T</t>
  </si>
  <si>
    <t>Šibor Jaroslav</t>
  </si>
  <si>
    <t>200 2T</t>
  </si>
  <si>
    <t>Mach Michal</t>
  </si>
  <si>
    <t>SHERCO</t>
  </si>
  <si>
    <t>Kadrnožka Daniel</t>
  </si>
  <si>
    <t>Šitler František</t>
  </si>
  <si>
    <t>Mejsnar Jaroslav</t>
  </si>
  <si>
    <t>650 4T</t>
  </si>
  <si>
    <t>Šotek Jiří</t>
  </si>
  <si>
    <t>Křivánek Miroslav ml.</t>
  </si>
  <si>
    <t>Křivánek Mirolav st.</t>
  </si>
  <si>
    <t>Šenkýř Milan</t>
  </si>
  <si>
    <t>Samek Petr</t>
  </si>
  <si>
    <t>Hořejší Daniel</t>
  </si>
  <si>
    <t>Karpíšek Radim</t>
  </si>
  <si>
    <t>500 4T</t>
  </si>
  <si>
    <t>Holický Petr</t>
  </si>
  <si>
    <t>Přibyl Pavel</t>
  </si>
  <si>
    <t>Křivánek Martin</t>
  </si>
  <si>
    <t>Radoš Miroslav</t>
  </si>
  <si>
    <t>Daňhel Jan</t>
  </si>
  <si>
    <t>Liška Radek</t>
  </si>
  <si>
    <t>Pesser Josef</t>
  </si>
  <si>
    <t>Kaleta Ladislav</t>
  </si>
  <si>
    <t>Kaleta Jaromír</t>
  </si>
  <si>
    <t>Kadrnožka Dušan</t>
  </si>
  <si>
    <t>Lukeš Josef</t>
  </si>
  <si>
    <t>300 4T</t>
  </si>
  <si>
    <t>Kokeš Milan</t>
  </si>
  <si>
    <t>Piatkiewicz Pavel</t>
  </si>
  <si>
    <t>Mráz Karel</t>
  </si>
  <si>
    <t>Drlík Radim</t>
  </si>
  <si>
    <t>Kučera Jiří</t>
  </si>
  <si>
    <t>Mansfeld Michal</t>
  </si>
  <si>
    <t>Duchoslav Vladimír</t>
  </si>
  <si>
    <t>Zvolská Adéla</t>
  </si>
  <si>
    <t>Zvolský Ondřej</t>
  </si>
  <si>
    <t>Pražák Antonín</t>
  </si>
  <si>
    <t>Palacký Lukáš</t>
  </si>
  <si>
    <t>Mikeska Miroslav</t>
  </si>
  <si>
    <t>Vrána Stanislav</t>
  </si>
  <si>
    <t>Sýkora Vojtěch</t>
  </si>
  <si>
    <t>500 2T</t>
  </si>
  <si>
    <t>Lněnička Jaroslav</t>
  </si>
  <si>
    <t>Auer Miroslav</t>
  </si>
  <si>
    <t>530 4T</t>
  </si>
  <si>
    <t>Truhlář Milan</t>
  </si>
  <si>
    <t>Lněnička Martin</t>
  </si>
  <si>
    <t>510 4T</t>
  </si>
  <si>
    <t>Doležal Radek</t>
  </si>
  <si>
    <t>Votava Ondřej</t>
  </si>
  <si>
    <t>Chládek Milan</t>
  </si>
  <si>
    <t>Petružela Baron Milan</t>
  </si>
  <si>
    <t>Pařízek Jiří</t>
  </si>
  <si>
    <t>Svoboda Pavel</t>
  </si>
  <si>
    <t>Buček Tadeáš</t>
  </si>
  <si>
    <t>Vašíček Miroslav</t>
  </si>
  <si>
    <t xml:space="preserve">HUSQVARNA </t>
  </si>
  <si>
    <t>Zloch Jan</t>
  </si>
  <si>
    <t>Janoušek Petr</t>
  </si>
  <si>
    <t>Mikula Patrik</t>
  </si>
  <si>
    <t>Bartoš Adam</t>
  </si>
  <si>
    <t>Reichl Pavel</t>
  </si>
  <si>
    <t>Janele Lukáš</t>
  </si>
  <si>
    <t>Matoušek Tibor</t>
  </si>
  <si>
    <t>Macháček Filip</t>
  </si>
  <si>
    <t>Švarc Jan</t>
  </si>
  <si>
    <t>Friedl Petr</t>
  </si>
  <si>
    <t>Moravec Josef</t>
  </si>
  <si>
    <t>Malý Pavel</t>
  </si>
  <si>
    <t>Kořalka Svatopluk</t>
  </si>
  <si>
    <t>Zloch Filip</t>
  </si>
  <si>
    <t>Mamula Marek</t>
  </si>
  <si>
    <t>Hapl Petr</t>
  </si>
  <si>
    <t>Buček Jan</t>
  </si>
  <si>
    <t>Halouzka Miroslav</t>
  </si>
  <si>
    <t>Hašek Petr</t>
  </si>
  <si>
    <t>TM</t>
  </si>
  <si>
    <t>144 2T</t>
  </si>
  <si>
    <t>Bílík Ivan</t>
  </si>
  <si>
    <t>TATRAN</t>
  </si>
  <si>
    <t>Bílík Petr</t>
  </si>
  <si>
    <t>Bílík Martin</t>
  </si>
  <si>
    <t>Chaloupka Radim</t>
  </si>
  <si>
    <t>Křen Jiří</t>
  </si>
  <si>
    <t>Hanáček Richard</t>
  </si>
  <si>
    <t>Buráň Martin</t>
  </si>
  <si>
    <t>Pančocha Martin</t>
  </si>
  <si>
    <t>Vojtík Zdeněk</t>
  </si>
  <si>
    <t>Kůra Stanislav</t>
  </si>
  <si>
    <t>Lasota Adam</t>
  </si>
  <si>
    <t>FANTIC CAB.</t>
  </si>
  <si>
    <t>125 4T</t>
  </si>
  <si>
    <t>Kašpar Jiří</t>
  </si>
  <si>
    <t>Lasota Tomáš</t>
  </si>
  <si>
    <t>Cerkal Jiří</t>
  </si>
  <si>
    <t>Malec Antonín</t>
  </si>
  <si>
    <t>Koukola Petr</t>
  </si>
  <si>
    <t>350 2T</t>
  </si>
  <si>
    <t>Jirák Pavel</t>
  </si>
  <si>
    <t>Rozmarýn Karel</t>
  </si>
  <si>
    <t>Karásek Petr</t>
  </si>
  <si>
    <t>Winkler Ivo</t>
  </si>
  <si>
    <t>Jančík David</t>
  </si>
  <si>
    <t>Svoboda Aleš</t>
  </si>
  <si>
    <t>Kotrla Milan</t>
  </si>
  <si>
    <t>Urban Marek ml.</t>
  </si>
  <si>
    <t>Urban Marek st.</t>
  </si>
  <si>
    <t>Malec Stanislav</t>
  </si>
  <si>
    <t>Doubek Marcel</t>
  </si>
  <si>
    <t>Homola Tomáš</t>
  </si>
  <si>
    <t>Navrátil Luboš</t>
  </si>
  <si>
    <t>Medek Pavel</t>
  </si>
  <si>
    <t>Klopec Michal</t>
  </si>
  <si>
    <t>Jung Tomáš</t>
  </si>
  <si>
    <t>Satek Martin</t>
  </si>
  <si>
    <t>Pokorný Antonín</t>
  </si>
  <si>
    <t>Kamlar Tomáš</t>
  </si>
  <si>
    <t>Svoboda Vít</t>
  </si>
  <si>
    <t>Kult Ondřej</t>
  </si>
  <si>
    <t>Křížka Stanislav</t>
  </si>
  <si>
    <t>430 4T</t>
  </si>
  <si>
    <t>Ševčík Radek</t>
  </si>
  <si>
    <t>Motocykly JAWA a ČZ a jezdci do 54 let</t>
  </si>
  <si>
    <t>Singer Radek</t>
  </si>
  <si>
    <t>Zapletalík Petr</t>
  </si>
  <si>
    <t>Diatka Marek</t>
  </si>
  <si>
    <t>Tydlačka Vojtěch</t>
  </si>
  <si>
    <t>Ulman Miroslav</t>
  </si>
  <si>
    <t>Bešter Jaromír</t>
  </si>
  <si>
    <t>503 4T</t>
  </si>
  <si>
    <t>Andratschke Josef</t>
  </si>
  <si>
    <t>Trlica Lukáš</t>
  </si>
  <si>
    <t>Kotovic Pavel</t>
  </si>
  <si>
    <t>Pešek Zdeněk</t>
  </si>
  <si>
    <t>Fojtášek Radek</t>
  </si>
  <si>
    <t>Matula Petr</t>
  </si>
  <si>
    <t>Gabriel Tomáš</t>
  </si>
  <si>
    <t>Šteiger Jan</t>
  </si>
  <si>
    <t>Gargulák Michal</t>
  </si>
  <si>
    <t>Kadák Radek</t>
  </si>
  <si>
    <t>Vymětal Lubomír</t>
  </si>
  <si>
    <t>Doležal Vlastimil</t>
  </si>
  <si>
    <t>Kliment Jakub</t>
  </si>
  <si>
    <t>Holec Miroslav</t>
  </si>
  <si>
    <t>Husqvarna</t>
  </si>
  <si>
    <t>Hromádka Lukáš</t>
  </si>
  <si>
    <t>Salajka Michal</t>
  </si>
  <si>
    <t>Strýček Pavel</t>
  </si>
  <si>
    <t>Javůrek Michal</t>
  </si>
  <si>
    <t>Čech Robin</t>
  </si>
  <si>
    <t>Palacký Jiří</t>
  </si>
  <si>
    <t>Bejda Vojtěch</t>
  </si>
  <si>
    <t>Kahánek Daniel</t>
  </si>
  <si>
    <t>Dušek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</si>
</sst>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d/m/yyyy;@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5" xfId="0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47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3" fillId="0" borderId="0" xfId="0" applyFont="1" applyFill="1"/>
    <xf numFmtId="0" fontId="0" fillId="0" borderId="7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8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wrapText="1"/>
    </xf>
    <xf numFmtId="0" fontId="6" fillId="0" borderId="1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2" xfId="0" applyFont="1" applyFill="1" applyBorder="1"/>
    <xf numFmtId="0" fontId="3" fillId="0" borderId="13" xfId="0" applyFont="1" applyFill="1" applyBorder="1"/>
    <xf numFmtId="47" fontId="3" fillId="0" borderId="12" xfId="0" applyNumberFormat="1" applyFont="1" applyFill="1" applyBorder="1" applyAlignment="1" applyProtection="1">
      <alignment horizontal="center"/>
      <protection locked="0"/>
    </xf>
    <xf numFmtId="47" fontId="3" fillId="0" borderId="14" xfId="0" applyNumberFormat="1" applyFont="1" applyFill="1" applyBorder="1"/>
    <xf numFmtId="47" fontId="3" fillId="0" borderId="12" xfId="0" applyNumberFormat="1" applyFont="1" applyFill="1" applyBorder="1"/>
    <xf numFmtId="47" fontId="3" fillId="0" borderId="1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5" xfId="0" applyFont="1" applyFill="1" applyBorder="1" applyAlignment="1">
      <alignment horizontal="right" wrapText="1"/>
    </xf>
    <xf numFmtId="164" fontId="0" fillId="0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1" applyFont="1" applyFill="1" applyBorder="1" applyAlignment="1">
      <alignment wrapText="1"/>
    </xf>
    <xf numFmtId="0" fontId="3" fillId="0" borderId="0" xfId="0" applyFont="1" applyFill="1" applyBorder="1"/>
    <xf numFmtId="20" fontId="3" fillId="0" borderId="15" xfId="1" applyNumberFormat="1" applyFont="1" applyFill="1" applyBorder="1" applyAlignment="1" applyProtection="1">
      <alignment horizontal="center" vertical="center"/>
      <protection locked="0"/>
    </xf>
    <xf numFmtId="20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/>
    <xf numFmtId="0" fontId="0" fillId="0" borderId="30" xfId="0" applyBorder="1"/>
    <xf numFmtId="0" fontId="7" fillId="0" borderId="0" xfId="0" applyFont="1"/>
    <xf numFmtId="4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center" vertical="center"/>
    </xf>
    <xf numFmtId="20" fontId="3" fillId="0" borderId="0" xfId="1" applyNumberFormat="1" applyBorder="1" applyAlignment="1">
      <alignment horizontal="center" vertical="center"/>
    </xf>
    <xf numFmtId="47" fontId="0" fillId="0" borderId="0" xfId="0" applyNumberFormat="1" applyFill="1" applyBorder="1"/>
    <xf numFmtId="0" fontId="3" fillId="0" borderId="0" xfId="1" applyFill="1" applyBorder="1" applyProtection="1">
      <protection locked="0"/>
    </xf>
    <xf numFmtId="0" fontId="3" fillId="0" borderId="0" xfId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right" wrapText="1"/>
    </xf>
    <xf numFmtId="0" fontId="5" fillId="0" borderId="35" xfId="0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49" fontId="7" fillId="0" borderId="0" xfId="1" applyNumberFormat="1" applyFont="1" applyFill="1" applyBorder="1" applyAlignment="1">
      <alignment horizontal="left" wrapText="1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>
      <alignment horizontal="center" vertical="center"/>
    </xf>
    <xf numFmtId="47" fontId="0" fillId="0" borderId="0" xfId="0" applyNumberFormat="1" applyFill="1" applyBorder="1" applyAlignment="1">
      <alignment horizontal="center"/>
    </xf>
    <xf numFmtId="0" fontId="7" fillId="2" borderId="0" xfId="1" applyFont="1" applyFill="1" applyBorder="1" applyAlignment="1">
      <alignment wrapText="1"/>
    </xf>
    <xf numFmtId="2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ill="1" applyBorder="1"/>
    <xf numFmtId="0" fontId="3" fillId="0" borderId="0" xfId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right" wrapText="1"/>
    </xf>
    <xf numFmtId="0" fontId="0" fillId="0" borderId="8" xfId="0" applyFill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9" xfId="0" applyFill="1" applyBorder="1" applyAlignment="1">
      <alignment horizontal="right" wrapText="1"/>
    </xf>
    <xf numFmtId="0" fontId="6" fillId="0" borderId="0" xfId="1" applyFont="1" applyFill="1" applyBorder="1" applyAlignment="1">
      <alignment horizontal="center" wrapText="1"/>
    </xf>
    <xf numFmtId="0" fontId="6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3" fillId="0" borderId="22" xfId="0" applyFont="1" applyFill="1" applyBorder="1"/>
    <xf numFmtId="0" fontId="3" fillId="0" borderId="15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12" fillId="0" borderId="0" xfId="0" applyNumberFormat="1" applyFont="1"/>
    <xf numFmtId="165" fontId="10" fillId="0" borderId="0" xfId="0" applyNumberFormat="1" applyFont="1"/>
    <xf numFmtId="0" fontId="10" fillId="0" borderId="0" xfId="0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0" fillId="0" borderId="5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3" fillId="0" borderId="9" xfId="0" applyFont="1" applyFill="1" applyBorder="1" applyAlignment="1">
      <alignment horizontal="right" wrapText="1"/>
    </xf>
    <xf numFmtId="0" fontId="10" fillId="0" borderId="0" xfId="0" applyFont="1" applyFill="1"/>
    <xf numFmtId="0" fontId="14" fillId="0" borderId="0" xfId="1" applyFont="1" applyFill="1" applyBorder="1" applyAlignment="1">
      <alignment wrapText="1"/>
    </xf>
    <xf numFmtId="0" fontId="10" fillId="0" borderId="7" xfId="0" applyFont="1" applyFill="1" applyBorder="1"/>
    <xf numFmtId="0" fontId="13" fillId="0" borderId="10" xfId="0" applyFont="1" applyFill="1" applyBorder="1" applyAlignment="1">
      <alignment horizontal="right" wrapText="1"/>
    </xf>
    <xf numFmtId="0" fontId="12" fillId="0" borderId="12" xfId="0" applyFont="1" applyFill="1" applyBorder="1"/>
    <xf numFmtId="0" fontId="10" fillId="0" borderId="0" xfId="0" applyFont="1" applyFill="1" applyBorder="1"/>
    <xf numFmtId="47" fontId="10" fillId="0" borderId="0" xfId="0" applyNumberFormat="1" applyFont="1" applyFill="1" applyBorder="1" applyAlignment="1" applyProtection="1">
      <alignment horizontal="center"/>
      <protection locked="0"/>
    </xf>
    <xf numFmtId="47" fontId="10" fillId="0" borderId="0" xfId="0" applyNumberFormat="1" applyFont="1" applyFill="1" applyBorder="1"/>
    <xf numFmtId="0" fontId="12" fillId="0" borderId="0" xfId="0" applyFont="1" applyFill="1" applyBorder="1"/>
    <xf numFmtId="47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4" fillId="0" borderId="0" xfId="1" applyFont="1" applyFill="1" applyBorder="1" applyAlignment="1">
      <alignment horizontal="center" wrapText="1"/>
    </xf>
    <xf numFmtId="0" fontId="12" fillId="0" borderId="0" xfId="1" applyFont="1" applyFill="1" applyBorder="1" applyProtection="1"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2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20" fontId="13" fillId="0" borderId="0" xfId="1" applyNumberFormat="1" applyFont="1" applyFill="1" applyBorder="1" applyAlignment="1">
      <alignment horizontal="center" vertical="center"/>
    </xf>
    <xf numFmtId="20" fontId="12" fillId="0" borderId="0" xfId="1" applyNumberFormat="1" applyFont="1" applyFill="1" applyBorder="1" applyAlignment="1" applyProtection="1">
      <alignment horizontal="center" vertical="center"/>
      <protection locked="0"/>
    </xf>
    <xf numFmtId="47" fontId="3" fillId="0" borderId="41" xfId="0" applyNumberFormat="1" applyFont="1" applyFill="1" applyBorder="1" applyAlignment="1" applyProtection="1">
      <alignment horizontal="center"/>
      <protection locked="0"/>
    </xf>
    <xf numFmtId="47" fontId="3" fillId="0" borderId="9" xfId="0" applyNumberFormat="1" applyFont="1" applyFill="1" applyBorder="1"/>
    <xf numFmtId="0" fontId="3" fillId="0" borderId="43" xfId="0" applyFont="1" applyFill="1" applyBorder="1"/>
    <xf numFmtId="47" fontId="12" fillId="0" borderId="46" xfId="0" applyNumberFormat="1" applyFont="1" applyFill="1" applyBorder="1" applyAlignment="1" applyProtection="1">
      <alignment horizontal="center"/>
      <protection locked="0"/>
    </xf>
    <xf numFmtId="47" fontId="12" fillId="0" borderId="14" xfId="0" applyNumberFormat="1" applyFont="1" applyFill="1" applyBorder="1"/>
    <xf numFmtId="47" fontId="12" fillId="0" borderId="29" xfId="0" applyNumberFormat="1" applyFont="1" applyFill="1" applyBorder="1" applyAlignment="1" applyProtection="1">
      <alignment horizontal="center"/>
      <protection locked="0"/>
    </xf>
    <xf numFmtId="47" fontId="12" fillId="0" borderId="12" xfId="0" applyNumberFormat="1" applyFont="1" applyFill="1" applyBorder="1" applyAlignment="1">
      <alignment horizontal="right"/>
    </xf>
    <xf numFmtId="0" fontId="12" fillId="0" borderId="47" xfId="0" applyFont="1" applyFill="1" applyBorder="1" applyAlignment="1">
      <alignment horizontal="right"/>
    </xf>
    <xf numFmtId="47" fontId="12" fillId="0" borderId="12" xfId="0" applyNumberFormat="1" applyFont="1" applyFill="1" applyBorder="1" applyAlignment="1" applyProtection="1">
      <alignment horizontal="center"/>
      <protection locked="0"/>
    </xf>
    <xf numFmtId="47" fontId="12" fillId="0" borderId="22" xfId="0" applyNumberFormat="1" applyFont="1" applyFill="1" applyBorder="1"/>
    <xf numFmtId="47" fontId="12" fillId="0" borderId="24" xfId="0" applyNumberFormat="1" applyFont="1" applyFill="1" applyBorder="1" applyAlignment="1" applyProtection="1">
      <alignment horizontal="center"/>
      <protection locked="0"/>
    </xf>
    <xf numFmtId="47" fontId="12" fillId="0" borderId="7" xfId="0" applyNumberFormat="1" applyFont="1" applyFill="1" applyBorder="1" applyAlignment="1" applyProtection="1">
      <alignment horizontal="center"/>
      <protection locked="0"/>
    </xf>
    <xf numFmtId="47" fontId="12" fillId="0" borderId="48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  <xf numFmtId="47" fontId="12" fillId="0" borderId="43" xfId="0" applyNumberFormat="1" applyFont="1" applyFill="1" applyBorder="1" applyAlignment="1" applyProtection="1">
      <alignment horizontal="center"/>
      <protection locked="0"/>
    </xf>
    <xf numFmtId="47" fontId="12" fillId="0" borderId="49" xfId="0" applyNumberFormat="1" applyFont="1" applyFill="1" applyBorder="1"/>
    <xf numFmtId="47" fontId="12" fillId="0" borderId="40" xfId="0" applyNumberFormat="1" applyFont="1" applyFill="1" applyBorder="1" applyAlignment="1" applyProtection="1">
      <alignment horizontal="center"/>
      <protection locked="0"/>
    </xf>
    <xf numFmtId="47" fontId="12" fillId="0" borderId="39" xfId="0" applyNumberFormat="1" applyFont="1" applyFill="1" applyBorder="1" applyAlignment="1" applyProtection="1">
      <alignment horizontal="center"/>
      <protection locked="0"/>
    </xf>
    <xf numFmtId="47" fontId="12" fillId="0" borderId="43" xfId="0" applyNumberFormat="1" applyFont="1" applyFill="1" applyBorder="1" applyAlignment="1">
      <alignment horizontal="right"/>
    </xf>
    <xf numFmtId="0" fontId="12" fillId="0" borderId="43" xfId="0" applyFont="1" applyFill="1" applyBorder="1" applyAlignment="1">
      <alignment horizontal="right"/>
    </xf>
    <xf numFmtId="47" fontId="3" fillId="0" borderId="50" xfId="0" applyNumberFormat="1" applyFont="1" applyFill="1" applyBorder="1" applyAlignment="1" applyProtection="1">
      <alignment horizontal="center"/>
      <protection locked="0"/>
    </xf>
    <xf numFmtId="47" fontId="3" fillId="0" borderId="29" xfId="0" applyNumberFormat="1" applyFont="1" applyFill="1" applyBorder="1" applyAlignment="1" applyProtection="1">
      <alignment horizontal="center"/>
      <protection locked="0"/>
    </xf>
    <xf numFmtId="47" fontId="3" fillId="0" borderId="46" xfId="0" applyNumberFormat="1" applyFont="1" applyFill="1" applyBorder="1" applyAlignment="1" applyProtection="1">
      <alignment horizontal="center"/>
      <protection locked="0"/>
    </xf>
    <xf numFmtId="47" fontId="3" fillId="0" borderId="12" xfId="0" applyNumberFormat="1" applyFont="1" applyFill="1" applyBorder="1" applyAlignment="1">
      <alignment horizontal="right"/>
    </xf>
    <xf numFmtId="0" fontId="3" fillId="0" borderId="47" xfId="0" applyFont="1" applyFill="1" applyBorder="1" applyAlignment="1">
      <alignment horizontal="right"/>
    </xf>
    <xf numFmtId="47" fontId="3" fillId="0" borderId="47" xfId="0" applyNumberFormat="1" applyFont="1" applyFill="1" applyBorder="1" applyAlignment="1" applyProtection="1">
      <alignment horizontal="center"/>
      <protection locked="0"/>
    </xf>
    <xf numFmtId="47" fontId="3" fillId="0" borderId="33" xfId="0" applyNumberFormat="1" applyFont="1" applyFill="1" applyBorder="1" applyAlignment="1">
      <alignment horizontal="right"/>
    </xf>
    <xf numFmtId="47" fontId="3" fillId="0" borderId="51" xfId="0" applyNumberFormat="1" applyFont="1" applyFill="1" applyBorder="1" applyAlignment="1" applyProtection="1">
      <alignment horizontal="center"/>
      <protection locked="0"/>
    </xf>
    <xf numFmtId="47" fontId="3" fillId="0" borderId="52" xfId="0" applyNumberFormat="1" applyFont="1" applyFill="1" applyBorder="1"/>
    <xf numFmtId="4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28" xfId="0" applyFont="1" applyFill="1" applyBorder="1"/>
    <xf numFmtId="0" fontId="3" fillId="0" borderId="48" xfId="0" applyFont="1" applyFill="1" applyBorder="1" applyAlignment="1">
      <alignment horizontal="right"/>
    </xf>
    <xf numFmtId="47" fontId="3" fillId="0" borderId="53" xfId="0" applyNumberFormat="1" applyFont="1" applyFill="1" applyBorder="1" applyAlignment="1" applyProtection="1">
      <alignment horizontal="center"/>
      <protection locked="0"/>
    </xf>
    <xf numFmtId="47" fontId="3" fillId="0" borderId="1" xfId="0" applyNumberFormat="1" applyFont="1" applyFill="1" applyBorder="1"/>
    <xf numFmtId="47" fontId="3" fillId="0" borderId="49" xfId="0" applyNumberFormat="1" applyFont="1" applyFill="1" applyBorder="1" applyAlignment="1" applyProtection="1">
      <alignment horizontal="center"/>
      <protection locked="0"/>
    </xf>
    <xf numFmtId="47" fontId="3" fillId="0" borderId="43" xfId="0" applyNumberFormat="1" applyFont="1" applyFill="1" applyBorder="1" applyAlignment="1">
      <alignment horizontal="right"/>
    </xf>
    <xf numFmtId="0" fontId="3" fillId="0" borderId="53" xfId="0" applyFont="1" applyFill="1" applyBorder="1" applyAlignment="1">
      <alignment horizontal="right"/>
    </xf>
    <xf numFmtId="47" fontId="3" fillId="0" borderId="54" xfId="0" applyNumberFormat="1" applyFont="1" applyFill="1" applyBorder="1" applyAlignment="1">
      <alignment horizontal="right"/>
    </xf>
    <xf numFmtId="47" fontId="3" fillId="0" borderId="18" xfId="0" applyNumberFormat="1" applyFont="1" applyFill="1" applyBorder="1"/>
    <xf numFmtId="47" fontId="3" fillId="0" borderId="22" xfId="0" applyNumberFormat="1" applyFont="1" applyFill="1" applyBorder="1" applyAlignment="1" applyProtection="1">
      <alignment horizontal="center"/>
      <protection locked="0"/>
    </xf>
    <xf numFmtId="47" fontId="3" fillId="0" borderId="11" xfId="0" applyNumberFormat="1" applyFont="1" applyFill="1" applyBorder="1"/>
    <xf numFmtId="47" fontId="3" fillId="0" borderId="28" xfId="0" applyNumberFormat="1" applyFont="1" applyFill="1" applyBorder="1" applyAlignment="1" applyProtection="1">
      <alignment horizontal="center"/>
      <protection locked="0"/>
    </xf>
    <xf numFmtId="0" fontId="3" fillId="0" borderId="29" xfId="0" applyFont="1" applyFill="1" applyBorder="1"/>
    <xf numFmtId="0" fontId="3" fillId="0" borderId="12" xfId="0" applyFont="1" applyFill="1" applyBorder="1" applyAlignment="1">
      <alignment horizontal="right"/>
    </xf>
    <xf numFmtId="0" fontId="3" fillId="0" borderId="43" xfId="0" applyFont="1" applyFill="1" applyBorder="1" applyAlignment="1">
      <alignment horizontal="right"/>
    </xf>
    <xf numFmtId="47" fontId="3" fillId="0" borderId="33" xfId="0" applyNumberFormat="1" applyFont="1" applyFill="1" applyBorder="1" applyAlignment="1" applyProtection="1">
      <alignment horizontal="center"/>
      <protection locked="0"/>
    </xf>
    <xf numFmtId="47" fontId="3" fillId="0" borderId="8" xfId="0" applyNumberFormat="1" applyFont="1" applyFill="1" applyBorder="1" applyAlignment="1">
      <alignment horizontal="right"/>
    </xf>
    <xf numFmtId="47" fontId="3" fillId="0" borderId="10" xfId="0" applyNumberFormat="1" applyFont="1" applyFill="1" applyBorder="1" applyAlignment="1">
      <alignment horizontal="right"/>
    </xf>
    <xf numFmtId="47" fontId="3" fillId="0" borderId="28" xfId="0" applyNumberFormat="1" applyFont="1" applyFill="1" applyBorder="1"/>
    <xf numFmtId="47" fontId="3" fillId="0" borderId="48" xfId="0" applyNumberFormat="1" applyFont="1" applyFill="1" applyBorder="1" applyAlignment="1" applyProtection="1">
      <alignment horizontal="center"/>
      <protection locked="0"/>
    </xf>
    <xf numFmtId="47" fontId="3" fillId="0" borderId="11" xfId="0" applyNumberFormat="1" applyFont="1" applyFill="1" applyBorder="1" applyAlignment="1">
      <alignment horizontal="right"/>
    </xf>
    <xf numFmtId="47" fontId="3" fillId="0" borderId="12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47" fontId="3" fillId="0" borderId="15" xfId="0" applyNumberFormat="1" applyFont="1" applyFill="1" applyBorder="1" applyAlignment="1">
      <alignment horizontal="right"/>
    </xf>
    <xf numFmtId="47" fontId="3" fillId="0" borderId="47" xfId="0" applyNumberFormat="1" applyFont="1" applyFill="1" applyBorder="1" applyAlignment="1">
      <alignment horizontal="right"/>
    </xf>
    <xf numFmtId="47" fontId="3" fillId="0" borderId="43" xfId="0" applyNumberFormat="1" applyFont="1" applyFill="1" applyBorder="1" applyAlignment="1" applyProtection="1">
      <alignment horizontal="center"/>
      <protection locked="0"/>
    </xf>
    <xf numFmtId="47" fontId="3" fillId="0" borderId="49" xfId="0" applyNumberFormat="1" applyFont="1" applyFill="1" applyBorder="1" applyAlignment="1">
      <alignment horizontal="right"/>
    </xf>
    <xf numFmtId="0" fontId="15" fillId="0" borderId="0" xfId="0" applyFont="1"/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5" fontId="17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horizontal="center" vertical="center"/>
    </xf>
    <xf numFmtId="164" fontId="15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5" fillId="0" borderId="5" xfId="0" applyFont="1" applyBorder="1"/>
    <xf numFmtId="0" fontId="15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0" borderId="8" xfId="0" applyFont="1" applyFill="1" applyBorder="1" applyAlignment="1">
      <alignment horizontal="right" wrapText="1"/>
    </xf>
    <xf numFmtId="47" fontId="17" fillId="0" borderId="59" xfId="0" applyNumberFormat="1" applyFont="1" applyFill="1" applyBorder="1" applyAlignment="1" applyProtection="1">
      <alignment horizontal="center"/>
      <protection locked="0"/>
    </xf>
    <xf numFmtId="47" fontId="17" fillId="0" borderId="54" xfId="0" applyNumberFormat="1" applyFont="1" applyFill="1" applyBorder="1"/>
    <xf numFmtId="47" fontId="17" fillId="0" borderId="62" xfId="0" applyNumberFormat="1" applyFont="1" applyFill="1" applyBorder="1" applyAlignment="1" applyProtection="1">
      <alignment horizontal="center"/>
      <protection locked="0"/>
    </xf>
    <xf numFmtId="0" fontId="17" fillId="0" borderId="54" xfId="0" applyFont="1" applyFill="1" applyBorder="1"/>
    <xf numFmtId="47" fontId="17" fillId="0" borderId="47" xfId="0" applyNumberFormat="1" applyFont="1" applyFill="1" applyBorder="1" applyAlignment="1">
      <alignment horizontal="right"/>
    </xf>
    <xf numFmtId="0" fontId="17" fillId="0" borderId="12" xfId="0" applyFont="1" applyFill="1" applyBorder="1" applyAlignment="1">
      <alignment horizontal="right"/>
    </xf>
    <xf numFmtId="0" fontId="15" fillId="0" borderId="0" xfId="0" applyFont="1" applyFill="1"/>
    <xf numFmtId="0" fontId="18" fillId="0" borderId="9" xfId="0" applyFont="1" applyFill="1" applyBorder="1" applyAlignment="1">
      <alignment horizontal="right" wrapText="1"/>
    </xf>
    <xf numFmtId="47" fontId="17" fillId="0" borderId="10" xfId="0" applyNumberFormat="1" applyFont="1" applyFill="1" applyBorder="1" applyAlignment="1" applyProtection="1">
      <alignment horizontal="center"/>
      <protection locked="0"/>
    </xf>
    <xf numFmtId="47" fontId="17" fillId="0" borderId="12" xfId="0" applyNumberFormat="1" applyFont="1" applyFill="1" applyBorder="1"/>
    <xf numFmtId="47" fontId="17" fillId="0" borderId="7" xfId="0" applyNumberFormat="1" applyFont="1" applyFill="1" applyBorder="1" applyAlignment="1" applyProtection="1">
      <alignment horizontal="center"/>
      <protection locked="0"/>
    </xf>
    <xf numFmtId="47" fontId="17" fillId="0" borderId="20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Fill="1" applyBorder="1"/>
    <xf numFmtId="0" fontId="18" fillId="0" borderId="10" xfId="0" applyFont="1" applyFill="1" applyBorder="1" applyAlignment="1">
      <alignment horizontal="right" wrapText="1"/>
    </xf>
    <xf numFmtId="47" fontId="17" fillId="0" borderId="39" xfId="0" applyNumberFormat="1" applyFont="1" applyFill="1" applyBorder="1" applyAlignment="1" applyProtection="1">
      <alignment horizontal="center"/>
      <protection locked="0"/>
    </xf>
    <xf numFmtId="0" fontId="15" fillId="0" borderId="66" xfId="0" applyFont="1" applyFill="1" applyBorder="1"/>
    <xf numFmtId="0" fontId="15" fillId="0" borderId="66" xfId="0" applyFont="1" applyFill="1" applyBorder="1" applyAlignment="1">
      <alignment horizontal="center" vertical="center"/>
    </xf>
    <xf numFmtId="47" fontId="15" fillId="0" borderId="66" xfId="0" applyNumberFormat="1" applyFont="1" applyFill="1" applyBorder="1" applyAlignment="1" applyProtection="1">
      <alignment horizontal="center"/>
      <protection locked="0"/>
    </xf>
    <xf numFmtId="47" fontId="15" fillId="0" borderId="66" xfId="0" applyNumberFormat="1" applyFont="1" applyFill="1" applyBorder="1"/>
    <xf numFmtId="47" fontId="17" fillId="0" borderId="66" xfId="0" applyNumberFormat="1" applyFont="1" applyFill="1" applyBorder="1" applyAlignment="1" applyProtection="1">
      <alignment horizontal="center"/>
      <protection locked="0"/>
    </xf>
    <xf numFmtId="47" fontId="15" fillId="0" borderId="66" xfId="0" applyNumberFormat="1" applyFont="1" applyFill="1" applyBorder="1" applyAlignment="1">
      <alignment horizontal="right"/>
    </xf>
    <xf numFmtId="0" fontId="15" fillId="0" borderId="66" xfId="0" applyFont="1" applyFill="1" applyBorder="1" applyAlignment="1">
      <alignment horizontal="right"/>
    </xf>
    <xf numFmtId="0" fontId="19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20" fontId="18" fillId="0" borderId="0" xfId="1" applyNumberFormat="1" applyFont="1" applyFill="1" applyBorder="1" applyAlignment="1" applyProtection="1">
      <alignment horizontal="center"/>
      <protection locked="0"/>
    </xf>
    <xf numFmtId="47" fontId="18" fillId="0" borderId="0" xfId="0" applyNumberFormat="1" applyFont="1" applyFill="1" applyBorder="1" applyAlignment="1" applyProtection="1">
      <alignment horizontal="center"/>
      <protection locked="0"/>
    </xf>
    <xf numFmtId="47" fontId="18" fillId="0" borderId="0" xfId="0" applyNumberFormat="1" applyFont="1" applyFill="1" applyBorder="1"/>
    <xf numFmtId="47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3" fillId="0" borderId="18" xfId="0" applyFont="1" applyFill="1" applyBorder="1"/>
    <xf numFmtId="47" fontId="3" fillId="0" borderId="43" xfId="0" applyNumberFormat="1" applyFont="1" applyFill="1" applyBorder="1"/>
    <xf numFmtId="0" fontId="3" fillId="0" borderId="51" xfId="0" applyFont="1" applyFill="1" applyBorder="1"/>
    <xf numFmtId="47" fontId="3" fillId="0" borderId="43" xfId="0" applyNumberFormat="1" applyFont="1" applyFill="1" applyBorder="1" applyAlignment="1">
      <alignment horizontal="center"/>
    </xf>
    <xf numFmtId="0" fontId="3" fillId="0" borderId="14" xfId="0" applyFont="1" applyFill="1" applyBorder="1"/>
    <xf numFmtId="20" fontId="6" fillId="0" borderId="15" xfId="1" applyNumberFormat="1" applyFont="1" applyFill="1" applyBorder="1" applyAlignment="1" applyProtection="1">
      <alignment horizontal="center" vertical="center"/>
      <protection locked="0"/>
    </xf>
    <xf numFmtId="20" fontId="6" fillId="0" borderId="33" xfId="1" applyNumberFormat="1" applyFont="1" applyFill="1" applyBorder="1" applyAlignment="1" applyProtection="1">
      <alignment horizontal="center" vertical="center"/>
      <protection locked="0"/>
    </xf>
    <xf numFmtId="20" fontId="6" fillId="0" borderId="12" xfId="1" applyNumberFormat="1" applyFont="1" applyFill="1" applyBorder="1" applyAlignment="1" applyProtection="1">
      <alignment horizontal="center" vertical="center"/>
      <protection locked="0"/>
    </xf>
    <xf numFmtId="20" fontId="6" fillId="0" borderId="28" xfId="1" applyNumberFormat="1" applyFont="1" applyFill="1" applyBorder="1" applyAlignment="1" applyProtection="1">
      <alignment horizontal="center" vertical="center"/>
      <protection locked="0"/>
    </xf>
    <xf numFmtId="20" fontId="6" fillId="0" borderId="53" xfId="1" applyNumberFormat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20" fontId="3" fillId="0" borderId="15" xfId="1" applyNumberForma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20" fontId="7" fillId="0" borderId="12" xfId="1" applyNumberFormat="1" applyFont="1" applyFill="1" applyBorder="1" applyAlignment="1" applyProtection="1">
      <alignment horizontal="center" vertical="center"/>
      <protection locked="0"/>
    </xf>
    <xf numFmtId="20" fontId="7" fillId="0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20" fontId="3" fillId="0" borderId="66" xfId="1" applyNumberFormat="1" applyFont="1" applyFill="1" applyBorder="1" applyAlignment="1" applyProtection="1">
      <alignment horizontal="center"/>
      <protection locked="0"/>
    </xf>
    <xf numFmtId="20" fontId="3" fillId="0" borderId="22" xfId="1" applyNumberFormat="1" applyFont="1" applyFill="1" applyBorder="1" applyAlignment="1" applyProtection="1">
      <alignment horizontal="center"/>
      <protection locked="0"/>
    </xf>
    <xf numFmtId="0" fontId="3" fillId="0" borderId="43" xfId="1" applyFont="1" applyFill="1" applyBorder="1" applyAlignment="1" applyProtection="1">
      <alignment horizontal="center" vertical="center"/>
      <protection locked="0"/>
    </xf>
    <xf numFmtId="20" fontId="3" fillId="0" borderId="49" xfId="1" applyNumberFormat="1" applyFont="1" applyFill="1" applyBorder="1" applyAlignment="1" applyProtection="1">
      <alignment horizontal="center"/>
      <protection locked="0"/>
    </xf>
    <xf numFmtId="47" fontId="17" fillId="0" borderId="35" xfId="0" applyNumberFormat="1" applyFont="1" applyFill="1" applyBorder="1" applyAlignment="1" applyProtection="1">
      <alignment horizontal="center"/>
      <protection locked="0"/>
    </xf>
    <xf numFmtId="47" fontId="17" fillId="0" borderId="43" xfId="0" applyNumberFormat="1" applyFont="1" applyFill="1" applyBorder="1"/>
    <xf numFmtId="47" fontId="17" fillId="0" borderId="53" xfId="0" applyNumberFormat="1" applyFont="1" applyFill="1" applyBorder="1" applyAlignment="1">
      <alignment horizontal="right"/>
    </xf>
    <xf numFmtId="0" fontId="17" fillId="0" borderId="43" xfId="0" applyFont="1" applyFill="1" applyBorder="1" applyAlignment="1">
      <alignment horizontal="right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right" wrapText="1"/>
    </xf>
    <xf numFmtId="20" fontId="1" fillId="0" borderId="28" xfId="1" applyNumberFormat="1" applyFont="1" applyFill="1" applyBorder="1" applyAlignment="1" applyProtection="1">
      <alignment horizontal="center" vertical="center"/>
      <protection locked="0"/>
    </xf>
    <xf numFmtId="20" fontId="1" fillId="0" borderId="15" xfId="1" applyNumberFormat="1" applyFont="1" applyFill="1" applyBorder="1" applyAlignment="1" applyProtection="1">
      <alignment horizontal="center" vertical="center"/>
      <protection locked="0"/>
    </xf>
    <xf numFmtId="20" fontId="1" fillId="0" borderId="12" xfId="1" applyNumberFormat="1" applyFont="1" applyFill="1" applyBorder="1" applyAlignment="1" applyProtection="1">
      <alignment horizontal="center" vertical="center"/>
      <protection locked="0"/>
    </xf>
    <xf numFmtId="47" fontId="12" fillId="0" borderId="41" xfId="0" applyNumberFormat="1" applyFont="1" applyFill="1" applyBorder="1"/>
    <xf numFmtId="47" fontId="12" fillId="0" borderId="70" xfId="0" applyNumberFormat="1" applyFont="1" applyFill="1" applyBorder="1" applyAlignment="1" applyProtection="1">
      <alignment horizontal="center"/>
      <protection locked="0"/>
    </xf>
    <xf numFmtId="47" fontId="12" fillId="0" borderId="27" xfId="0" applyNumberFormat="1" applyFont="1" applyFill="1" applyBorder="1" applyAlignment="1" applyProtection="1">
      <alignment horizontal="center"/>
      <protection locked="0"/>
    </xf>
    <xf numFmtId="20" fontId="6" fillId="0" borderId="10" xfId="1" applyNumberFormat="1" applyFont="1" applyFill="1" applyBorder="1" applyAlignment="1" applyProtection="1">
      <alignment horizontal="center" vertical="center"/>
      <protection locked="0"/>
    </xf>
    <xf numFmtId="47" fontId="3" fillId="0" borderId="36" xfId="0" applyNumberFormat="1" applyFont="1" applyFill="1" applyBorder="1"/>
    <xf numFmtId="0" fontId="6" fillId="3" borderId="10" xfId="0" applyFont="1" applyFill="1" applyBorder="1" applyAlignment="1">
      <alignment horizontal="right" wrapText="1"/>
    </xf>
    <xf numFmtId="0" fontId="13" fillId="3" borderId="10" xfId="0" applyFont="1" applyFill="1" applyBorder="1" applyAlignment="1">
      <alignment horizontal="right" wrapText="1"/>
    </xf>
    <xf numFmtId="20" fontId="15" fillId="0" borderId="0" xfId="0" applyNumberFormat="1" applyFont="1"/>
    <xf numFmtId="0" fontId="7" fillId="0" borderId="7" xfId="1" applyFont="1" applyFill="1" applyBorder="1" applyAlignment="1" applyProtection="1">
      <alignment horizontal="center"/>
      <protection locked="0"/>
    </xf>
    <xf numFmtId="20" fontId="7" fillId="0" borderId="12" xfId="1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/>
    </xf>
    <xf numFmtId="0" fontId="7" fillId="0" borderId="19" xfId="1" applyFont="1" applyFill="1" applyBorder="1" applyAlignment="1" applyProtection="1">
      <alignment horizontal="center"/>
      <protection locked="0"/>
    </xf>
    <xf numFmtId="0" fontId="7" fillId="0" borderId="55" xfId="1" applyFont="1" applyFill="1" applyBorder="1" applyAlignment="1" applyProtection="1">
      <alignment horizontal="center"/>
      <protection locked="0"/>
    </xf>
    <xf numFmtId="0" fontId="7" fillId="0" borderId="20" xfId="1" applyFont="1" applyFill="1" applyBorder="1" applyAlignment="1" applyProtection="1">
      <alignment horizontal="center"/>
      <protection locked="0"/>
    </xf>
    <xf numFmtId="20" fontId="7" fillId="0" borderId="28" xfId="1" applyNumberFormat="1" applyFont="1" applyFill="1" applyBorder="1" applyAlignment="1" applyProtection="1">
      <alignment horizontal="center" vertical="center"/>
      <protection locked="0"/>
    </xf>
    <xf numFmtId="0" fontId="7" fillId="0" borderId="69" xfId="1" applyFont="1" applyFill="1" applyBorder="1" applyAlignment="1" applyProtection="1">
      <alignment horizontal="center"/>
      <protection locked="0"/>
    </xf>
    <xf numFmtId="0" fontId="7" fillId="0" borderId="27" xfId="1" applyFont="1" applyFill="1" applyBorder="1" applyAlignment="1" applyProtection="1">
      <alignment horizontal="center"/>
      <protection locked="0"/>
    </xf>
    <xf numFmtId="20" fontId="1" fillId="0" borderId="54" xfId="0" applyNumberFormat="1" applyFont="1" applyFill="1" applyBorder="1" applyAlignment="1">
      <alignment horizontal="center"/>
    </xf>
    <xf numFmtId="20" fontId="1" fillId="0" borderId="43" xfId="1" applyNumberFormat="1" applyFont="1" applyFill="1" applyBorder="1" applyAlignment="1" applyProtection="1">
      <alignment horizontal="center" vertical="center"/>
      <protection locked="0"/>
    </xf>
    <xf numFmtId="20" fontId="7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0" borderId="20" xfId="1" applyFont="1" applyBorder="1" applyAlignment="1">
      <alignment horizontal="center" vertical="center"/>
    </xf>
    <xf numFmtId="20" fontId="7" fillId="0" borderId="33" xfId="1" applyNumberFormat="1" applyFont="1" applyFill="1" applyBorder="1" applyAlignment="1" applyProtection="1">
      <alignment horizontal="center" vertical="center"/>
      <protection locked="0"/>
    </xf>
    <xf numFmtId="0" fontId="7" fillId="0" borderId="19" xfId="1" applyFont="1" applyBorder="1" applyAlignment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>
      <alignment horizontal="center" vertical="center"/>
    </xf>
    <xf numFmtId="0" fontId="7" fillId="0" borderId="39" xfId="1" applyFont="1" applyFill="1" applyBorder="1" applyAlignment="1" applyProtection="1">
      <alignment horizontal="center" vertical="center"/>
      <protection locked="0"/>
    </xf>
    <xf numFmtId="47" fontId="1" fillId="0" borderId="9" xfId="0" applyNumberFormat="1" applyFont="1" applyBorder="1" applyAlignment="1" applyProtection="1">
      <alignment horizontal="center"/>
      <protection locked="0"/>
    </xf>
    <xf numFmtId="47" fontId="1" fillId="0" borderId="16" xfId="0" applyNumberFormat="1" applyFont="1" applyBorder="1" applyAlignment="1" applyProtection="1">
      <alignment horizontal="center"/>
      <protection locked="0"/>
    </xf>
    <xf numFmtId="47" fontId="1" fillId="0" borderId="17" xfId="0" applyNumberFormat="1" applyFont="1" applyBorder="1" applyAlignment="1" applyProtection="1">
      <alignment horizontal="center"/>
      <protection locked="0"/>
    </xf>
    <xf numFmtId="47" fontId="1" fillId="0" borderId="26" xfId="0" applyNumberFormat="1" applyFont="1" applyBorder="1" applyAlignment="1" applyProtection="1">
      <alignment horizontal="center"/>
      <protection locked="0"/>
    </xf>
    <xf numFmtId="47" fontId="1" fillId="0" borderId="2" xfId="0" applyNumberFormat="1" applyFont="1" applyBorder="1" applyAlignment="1" applyProtection="1">
      <alignment horizontal="center"/>
      <protection locked="0"/>
    </xf>
    <xf numFmtId="47" fontId="1" fillId="0" borderId="11" xfId="0" applyNumberFormat="1" applyFont="1" applyBorder="1" applyAlignment="1" applyProtection="1">
      <alignment horizontal="center"/>
      <protection locked="0"/>
    </xf>
    <xf numFmtId="47" fontId="1" fillId="0" borderId="35" xfId="0" applyNumberFormat="1" applyFont="1" applyBorder="1" applyAlignment="1" applyProtection="1">
      <alignment horizontal="center"/>
      <protection locked="0"/>
    </xf>
    <xf numFmtId="47" fontId="1" fillId="0" borderId="8" xfId="0" applyNumberFormat="1" applyFont="1" applyBorder="1" applyAlignment="1" applyProtection="1">
      <alignment horizontal="center"/>
      <protection locked="0"/>
    </xf>
    <xf numFmtId="47" fontId="1" fillId="0" borderId="31" xfId="0" applyNumberFormat="1" applyFont="1" applyBorder="1" applyAlignment="1" applyProtection="1">
      <alignment horizontal="center"/>
      <protection locked="0"/>
    </xf>
    <xf numFmtId="47" fontId="1" fillId="0" borderId="10" xfId="0" applyNumberFormat="1" applyFont="1" applyBorder="1" applyAlignment="1" applyProtection="1">
      <alignment horizontal="center"/>
      <protection locked="0"/>
    </xf>
    <xf numFmtId="47" fontId="1" fillId="0" borderId="10" xfId="0" applyNumberFormat="1" applyFont="1" applyBorder="1"/>
    <xf numFmtId="47" fontId="1" fillId="0" borderId="17" xfId="0" applyNumberFormat="1" applyFont="1" applyBorder="1"/>
    <xf numFmtId="47" fontId="1" fillId="0" borderId="18" xfId="0" applyNumberFormat="1" applyFont="1" applyBorder="1"/>
    <xf numFmtId="47" fontId="1" fillId="0" borderId="41" xfId="0" applyNumberFormat="1" applyFont="1" applyBorder="1"/>
    <xf numFmtId="47" fontId="1" fillId="0" borderId="18" xfId="0" applyNumberFormat="1" applyFont="1" applyBorder="1" applyAlignment="1" applyProtection="1">
      <alignment horizontal="center"/>
      <protection locked="0"/>
    </xf>
    <xf numFmtId="47" fontId="1" fillId="0" borderId="41" xfId="0" applyNumberFormat="1" applyFont="1" applyBorder="1" applyAlignment="1" applyProtection="1">
      <alignment horizontal="center"/>
      <protection locked="0"/>
    </xf>
    <xf numFmtId="47" fontId="1" fillId="0" borderId="42" xfId="0" applyNumberFormat="1" applyFont="1" applyBorder="1" applyAlignment="1" applyProtection="1">
      <alignment horizontal="center"/>
      <protection locked="0"/>
    </xf>
    <xf numFmtId="47" fontId="1" fillId="0" borderId="7" xfId="0" applyNumberFormat="1" applyFont="1" applyBorder="1" applyAlignment="1" applyProtection="1">
      <alignment horizontal="center"/>
      <protection locked="0"/>
    </xf>
    <xf numFmtId="47" fontId="1" fillId="0" borderId="42" xfId="0" applyNumberFormat="1" applyFont="1" applyBorder="1"/>
    <xf numFmtId="47" fontId="1" fillId="0" borderId="7" xfId="0" applyNumberFormat="1" applyFont="1" applyBorder="1"/>
    <xf numFmtId="47" fontId="1" fillId="0" borderId="27" xfId="0" applyNumberFormat="1" applyFont="1" applyBorder="1"/>
    <xf numFmtId="47" fontId="1" fillId="0" borderId="40" xfId="0" applyNumberFormat="1" applyFont="1" applyBorder="1" applyAlignment="1" applyProtection="1">
      <alignment horizontal="center"/>
      <protection locked="0"/>
    </xf>
    <xf numFmtId="47" fontId="1" fillId="0" borderId="39" xfId="0" applyNumberFormat="1" applyFont="1" applyBorder="1" applyAlignment="1" applyProtection="1">
      <alignment horizontal="center"/>
      <protection locked="0"/>
    </xf>
    <xf numFmtId="47" fontId="1" fillId="0" borderId="5" xfId="0" applyNumberFormat="1" applyFont="1" applyBorder="1" applyAlignment="1" applyProtection="1">
      <alignment horizontal="center"/>
      <protection locked="0"/>
    </xf>
    <xf numFmtId="47" fontId="1" fillId="0" borderId="56" xfId="0" applyNumberFormat="1" applyFont="1" applyBorder="1" applyAlignment="1" applyProtection="1">
      <alignment horizontal="center"/>
      <protection locked="0"/>
    </xf>
    <xf numFmtId="47" fontId="1" fillId="0" borderId="27" xfId="0" applyNumberFormat="1" applyFont="1" applyBorder="1" applyAlignment="1" applyProtection="1">
      <alignment horizontal="center"/>
      <protection locked="0"/>
    </xf>
    <xf numFmtId="47" fontId="1" fillId="0" borderId="9" xfId="0" applyNumberFormat="1" applyFont="1" applyBorder="1"/>
    <xf numFmtId="47" fontId="1" fillId="0" borderId="16" xfId="0" applyNumberFormat="1" applyFont="1" applyBorder="1"/>
    <xf numFmtId="47" fontId="1" fillId="0" borderId="3" xfId="0" applyNumberFormat="1" applyFont="1" applyBorder="1" applyAlignment="1" applyProtection="1">
      <alignment horizontal="center"/>
      <protection locked="0"/>
    </xf>
    <xf numFmtId="47" fontId="1" fillId="0" borderId="61" xfId="0" applyNumberFormat="1" applyFont="1" applyBorder="1" applyAlignment="1" applyProtection="1">
      <alignment horizontal="center"/>
      <protection locked="0"/>
    </xf>
    <xf numFmtId="47" fontId="1" fillId="0" borderId="68" xfId="0" applyNumberFormat="1" applyFont="1" applyBorder="1" applyAlignment="1" applyProtection="1">
      <alignment horizontal="center"/>
      <protection locked="0"/>
    </xf>
    <xf numFmtId="47" fontId="1" fillId="0" borderId="20" xfId="0" applyNumberFormat="1" applyFont="1" applyBorder="1" applyAlignment="1" applyProtection="1">
      <alignment horizontal="center"/>
      <protection locked="0"/>
    </xf>
    <xf numFmtId="47" fontId="1" fillId="0" borderId="1" xfId="0" applyNumberFormat="1" applyFont="1" applyBorder="1" applyAlignment="1" applyProtection="1">
      <alignment horizontal="center"/>
      <protection locked="0"/>
    </xf>
    <xf numFmtId="47" fontId="1" fillId="0" borderId="36" xfId="0" applyNumberFormat="1" applyFont="1" applyBorder="1" applyAlignment="1" applyProtection="1">
      <alignment horizontal="center"/>
      <protection locked="0"/>
    </xf>
    <xf numFmtId="47" fontId="1" fillId="0" borderId="55" xfId="0" applyNumberFormat="1" applyFont="1" applyBorder="1" applyAlignment="1" applyProtection="1">
      <alignment horizontal="center"/>
      <protection locked="0"/>
    </xf>
    <xf numFmtId="47" fontId="1" fillId="0" borderId="20" xfId="0" applyNumberFormat="1" applyFont="1" applyBorder="1"/>
    <xf numFmtId="47" fontId="1" fillId="0" borderId="36" xfId="0" applyNumberFormat="1" applyFont="1" applyBorder="1"/>
    <xf numFmtId="47" fontId="1" fillId="0" borderId="55" xfId="0" applyNumberFormat="1" applyFont="1" applyBorder="1"/>
    <xf numFmtId="47" fontId="1" fillId="0" borderId="49" xfId="0" applyNumberFormat="1" applyFont="1" applyBorder="1" applyAlignment="1" applyProtection="1">
      <alignment horizontal="center"/>
      <protection locked="0"/>
    </xf>
    <xf numFmtId="47" fontId="1" fillId="0" borderId="67" xfId="0" applyNumberFormat="1" applyFont="1" applyBorder="1" applyAlignment="1" applyProtection="1">
      <alignment horizontal="center"/>
      <protection locked="0"/>
    </xf>
    <xf numFmtId="47" fontId="1" fillId="0" borderId="24" xfId="0" applyNumberFormat="1" applyFont="1" applyBorder="1" applyAlignment="1" applyProtection="1">
      <alignment horizontal="center"/>
      <protection locked="0"/>
    </xf>
    <xf numFmtId="49" fontId="7" fillId="4" borderId="7" xfId="1" applyNumberFormat="1" applyFont="1" applyFill="1" applyBorder="1" applyAlignment="1">
      <alignment horizontal="left" wrapText="1"/>
    </xf>
    <xf numFmtId="0" fontId="7" fillId="4" borderId="16" xfId="1" applyFont="1" applyFill="1" applyBorder="1" applyProtection="1">
      <protection locked="0"/>
    </xf>
    <xf numFmtId="0" fontId="7" fillId="4" borderId="17" xfId="1" applyFont="1" applyFill="1" applyBorder="1"/>
    <xf numFmtId="0" fontId="7" fillId="4" borderId="7" xfId="1" applyFont="1" applyFill="1" applyBorder="1" applyAlignment="1">
      <alignment wrapText="1"/>
    </xf>
    <xf numFmtId="0" fontId="7" fillId="4" borderId="18" xfId="1" applyFont="1" applyFill="1" applyBorder="1"/>
    <xf numFmtId="0" fontId="7" fillId="4" borderId="14" xfId="1" applyFont="1" applyFill="1" applyBorder="1"/>
    <xf numFmtId="0" fontId="7" fillId="4" borderId="7" xfId="1" applyFont="1" applyFill="1" applyBorder="1"/>
    <xf numFmtId="0" fontId="7" fillId="4" borderId="22" xfId="1" applyFont="1" applyFill="1" applyBorder="1"/>
    <xf numFmtId="0" fontId="7" fillId="4" borderId="41" xfId="1" applyFont="1" applyFill="1" applyBorder="1" applyProtection="1">
      <protection locked="0"/>
    </xf>
    <xf numFmtId="49" fontId="7" fillId="4" borderId="34" xfId="1" applyNumberFormat="1" applyFont="1" applyFill="1" applyBorder="1" applyAlignment="1">
      <alignment horizontal="left" wrapText="1"/>
    </xf>
    <xf numFmtId="0" fontId="7" fillId="4" borderId="17" xfId="1" applyFont="1" applyFill="1" applyBorder="1" applyProtection="1">
      <protection locked="0"/>
    </xf>
    <xf numFmtId="0" fontId="7" fillId="4" borderId="18" xfId="1" applyFont="1" applyFill="1" applyBorder="1" applyAlignment="1">
      <alignment horizontal="right" wrapText="1"/>
    </xf>
    <xf numFmtId="0" fontId="7" fillId="4" borderId="14" xfId="1" applyFont="1" applyFill="1" applyBorder="1" applyAlignment="1">
      <alignment horizontal="right" wrapText="1"/>
    </xf>
    <xf numFmtId="0" fontId="7" fillId="4" borderId="24" xfId="1" applyFont="1" applyFill="1" applyBorder="1" applyProtection="1">
      <protection locked="0"/>
    </xf>
    <xf numFmtId="0" fontId="7" fillId="4" borderId="18" xfId="1" applyFont="1" applyFill="1" applyBorder="1" applyAlignment="1" applyProtection="1">
      <alignment horizontal="right"/>
      <protection locked="0"/>
    </xf>
    <xf numFmtId="0" fontId="7" fillId="4" borderId="7" xfId="1" applyFont="1" applyFill="1" applyBorder="1" applyProtection="1">
      <protection locked="0"/>
    </xf>
    <xf numFmtId="0" fontId="7" fillId="4" borderId="34" xfId="1" applyFont="1" applyFill="1" applyBorder="1" applyAlignment="1">
      <alignment wrapText="1"/>
    </xf>
    <xf numFmtId="0" fontId="7" fillId="4" borderId="34" xfId="1" applyFont="1" applyFill="1" applyBorder="1"/>
    <xf numFmtId="0" fontId="7" fillId="4" borderId="1" xfId="1" applyFont="1" applyFill="1" applyBorder="1" applyAlignment="1">
      <alignment horizontal="right" wrapText="1"/>
    </xf>
    <xf numFmtId="0" fontId="7" fillId="4" borderId="2" xfId="1" applyFont="1" applyFill="1" applyBorder="1" applyProtection="1">
      <protection locked="0"/>
    </xf>
    <xf numFmtId="0" fontId="7" fillId="4" borderId="18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7" fillId="4" borderId="27" xfId="1" applyFont="1" applyFill="1" applyBorder="1" applyAlignment="1">
      <alignment wrapText="1"/>
    </xf>
    <xf numFmtId="0" fontId="3" fillId="4" borderId="21" xfId="1" applyFont="1" applyFill="1" applyBorder="1" applyProtection="1">
      <protection locked="0"/>
    </xf>
    <xf numFmtId="0" fontId="3" fillId="4" borderId="34" xfId="1" applyFont="1" applyFill="1" applyBorder="1" applyAlignment="1" applyProtection="1">
      <alignment horizontal="center" vertical="center"/>
      <protection locked="0"/>
    </xf>
    <xf numFmtId="0" fontId="6" fillId="4" borderId="27" xfId="1" applyFont="1" applyFill="1" applyBorder="1" applyAlignment="1" applyProtection="1">
      <alignment horizontal="center"/>
      <protection locked="0"/>
    </xf>
    <xf numFmtId="0" fontId="1" fillId="4" borderId="7" xfId="0" applyFont="1" applyFill="1" applyBorder="1"/>
    <xf numFmtId="0" fontId="1" fillId="4" borderId="17" xfId="0" applyFont="1" applyFill="1" applyBorder="1"/>
    <xf numFmtId="0" fontId="1" fillId="4" borderId="27" xfId="0" applyFont="1" applyFill="1" applyBorder="1"/>
    <xf numFmtId="0" fontId="1" fillId="4" borderId="26" xfId="0" applyFont="1" applyFill="1" applyBorder="1"/>
    <xf numFmtId="0" fontId="1" fillId="4" borderId="27" xfId="0" applyFont="1" applyFill="1" applyBorder="1" applyAlignment="1">
      <alignment horizontal="center"/>
    </xf>
    <xf numFmtId="0" fontId="1" fillId="4" borderId="39" xfId="0" applyFont="1" applyFill="1" applyBorder="1"/>
    <xf numFmtId="0" fontId="6" fillId="4" borderId="2" xfId="1" applyFont="1" applyFill="1" applyBorder="1" applyProtection="1">
      <protection locked="0"/>
    </xf>
    <xf numFmtId="0" fontId="1" fillId="4" borderId="3" xfId="0" applyFont="1" applyFill="1" applyBorder="1" applyAlignment="1">
      <alignment horizontal="center"/>
    </xf>
    <xf numFmtId="0" fontId="1" fillId="4" borderId="45" xfId="1" applyFont="1" applyFill="1" applyBorder="1" applyAlignment="1">
      <alignment horizontal="center" wrapText="1"/>
    </xf>
    <xf numFmtId="0" fontId="1" fillId="4" borderId="7" xfId="1" applyFont="1" applyFill="1" applyBorder="1" applyAlignment="1">
      <alignment wrapText="1"/>
    </xf>
    <xf numFmtId="0" fontId="1" fillId="4" borderId="31" xfId="1" applyFont="1" applyFill="1" applyBorder="1" applyProtection="1">
      <protection locked="0"/>
    </xf>
    <xf numFmtId="0" fontId="1" fillId="4" borderId="19" xfId="1" applyFont="1" applyFill="1" applyBorder="1" applyAlignment="1" applyProtection="1">
      <alignment horizontal="center" vertical="center"/>
      <protection locked="0"/>
    </xf>
    <xf numFmtId="0" fontId="1" fillId="4" borderId="14" xfId="1" applyFont="1" applyFill="1" applyBorder="1" applyAlignment="1">
      <alignment horizontal="center" wrapText="1"/>
    </xf>
    <xf numFmtId="0" fontId="1" fillId="4" borderId="16" xfId="1" applyFont="1" applyFill="1" applyBorder="1" applyProtection="1">
      <protection locked="0"/>
    </xf>
    <xf numFmtId="0" fontId="1" fillId="4" borderId="17" xfId="1" applyFont="1" applyFill="1" applyBorder="1" applyAlignment="1">
      <alignment wrapText="1"/>
    </xf>
    <xf numFmtId="0" fontId="1" fillId="4" borderId="18" xfId="1" applyFont="1" applyFill="1" applyBorder="1" applyAlignment="1">
      <alignment horizontal="center"/>
    </xf>
    <xf numFmtId="0" fontId="1" fillId="4" borderId="17" xfId="1" applyFont="1" applyFill="1" applyBorder="1" applyProtection="1">
      <protection locked="0"/>
    </xf>
    <xf numFmtId="0" fontId="1" fillId="4" borderId="18" xfId="1" applyFont="1" applyFill="1" applyBorder="1" applyAlignment="1">
      <alignment horizontal="center" wrapText="1"/>
    </xf>
    <xf numFmtId="0" fontId="1" fillId="4" borderId="20" xfId="1" applyFont="1" applyFill="1" applyBorder="1" applyAlignment="1" applyProtection="1">
      <alignment horizontal="center" vertical="center"/>
      <protection locked="0"/>
    </xf>
    <xf numFmtId="0" fontId="1" fillId="4" borderId="21" xfId="1" applyFont="1" applyFill="1" applyBorder="1" applyProtection="1">
      <protection locked="0"/>
    </xf>
    <xf numFmtId="0" fontId="1" fillId="4" borderId="49" xfId="0" applyFont="1" applyFill="1" applyBorder="1"/>
    <xf numFmtId="0" fontId="7" fillId="4" borderId="45" xfId="1" applyFont="1" applyFill="1" applyBorder="1" applyAlignment="1">
      <alignment horizontal="center" wrapText="1"/>
    </xf>
    <xf numFmtId="0" fontId="7" fillId="4" borderId="14" xfId="1" applyFont="1" applyFill="1" applyBorder="1" applyAlignment="1">
      <alignment horizontal="center" wrapText="1"/>
    </xf>
    <xf numFmtId="0" fontId="7" fillId="4" borderId="21" xfId="1" applyFont="1" applyFill="1" applyBorder="1" applyAlignment="1">
      <alignment wrapText="1"/>
    </xf>
    <xf numFmtId="0" fontId="7" fillId="4" borderId="17" xfId="1" applyFont="1" applyFill="1" applyBorder="1" applyAlignment="1">
      <alignment wrapText="1"/>
    </xf>
    <xf numFmtId="0" fontId="7" fillId="4" borderId="18" xfId="1" applyFont="1" applyFill="1" applyBorder="1" applyAlignment="1">
      <alignment horizontal="center" wrapText="1"/>
    </xf>
    <xf numFmtId="0" fontId="7" fillId="4" borderId="52" xfId="1" applyFont="1" applyFill="1" applyBorder="1" applyAlignment="1">
      <alignment horizontal="center" wrapText="1"/>
    </xf>
    <xf numFmtId="0" fontId="7" fillId="4" borderId="36" xfId="1" applyFont="1" applyFill="1" applyBorder="1" applyAlignment="1">
      <alignment horizontal="center" wrapText="1"/>
    </xf>
    <xf numFmtId="0" fontId="7" fillId="4" borderId="22" xfId="1" applyFont="1" applyFill="1" applyBorder="1" applyProtection="1">
      <protection locked="0"/>
    </xf>
    <xf numFmtId="0" fontId="7" fillId="4" borderId="24" xfId="0" applyFont="1" applyFill="1" applyBorder="1"/>
    <xf numFmtId="0" fontId="7" fillId="4" borderId="0" xfId="1" applyFont="1" applyFill="1" applyBorder="1" applyProtection="1">
      <protection locked="0"/>
    </xf>
    <xf numFmtId="0" fontId="7" fillId="4" borderId="1" xfId="1" applyFont="1" applyFill="1" applyBorder="1" applyAlignment="1">
      <alignment horizontal="center" wrapText="1"/>
    </xf>
    <xf numFmtId="0" fontId="7" fillId="4" borderId="45" xfId="1" applyFont="1" applyFill="1" applyBorder="1" applyAlignment="1">
      <alignment horizontal="center" vertical="center" wrapText="1"/>
    </xf>
    <xf numFmtId="2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7" fillId="4" borderId="18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/>
    </xf>
    <xf numFmtId="20" fontId="3" fillId="4" borderId="12" xfId="1" applyNumberFormat="1" applyFont="1" applyFill="1" applyBorder="1" applyAlignment="1" applyProtection="1">
      <alignment horizontal="center" vertical="center"/>
      <protection locked="0"/>
    </xf>
    <xf numFmtId="20" fontId="3" fillId="4" borderId="15" xfId="1" applyNumberFormat="1" applyFont="1" applyFill="1" applyBorder="1" applyAlignment="1" applyProtection="1">
      <alignment horizontal="center" vertical="center"/>
      <protection locked="0"/>
    </xf>
    <xf numFmtId="0" fontId="7" fillId="4" borderId="18" xfId="1" applyFont="1" applyFill="1" applyBorder="1" applyAlignment="1" applyProtection="1">
      <alignment horizontal="center" vertical="center"/>
      <protection locked="0"/>
    </xf>
    <xf numFmtId="0" fontId="3" fillId="4" borderId="19" xfId="1" applyFont="1" applyFill="1" applyBorder="1" applyAlignment="1" applyProtection="1">
      <alignment horizontal="center" vertical="center"/>
      <protection locked="0"/>
    </xf>
    <xf numFmtId="0" fontId="1" fillId="4" borderId="20" xfId="1" applyFont="1" applyFill="1" applyBorder="1" applyAlignment="1">
      <alignment horizontal="center" vertical="center"/>
    </xf>
    <xf numFmtId="20" fontId="3" fillId="4" borderId="12" xfId="1" applyNumberFormat="1" applyFill="1" applyBorder="1" applyAlignment="1">
      <alignment horizontal="center" vertical="center"/>
    </xf>
    <xf numFmtId="20" fontId="3" fillId="4" borderId="12" xfId="0" applyNumberFormat="1" applyFont="1" applyFill="1" applyBorder="1" applyAlignment="1">
      <alignment horizontal="center"/>
    </xf>
    <xf numFmtId="20" fontId="3" fillId="4" borderId="15" xfId="1" applyNumberFormat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20" fontId="3" fillId="4" borderId="15" xfId="1" applyNumberFormat="1" applyFill="1" applyBorder="1" applyAlignment="1" applyProtection="1">
      <alignment horizontal="center" vertical="center"/>
      <protection locked="0"/>
    </xf>
    <xf numFmtId="0" fontId="1" fillId="4" borderId="17" xfId="1" applyFont="1" applyFill="1" applyBorder="1"/>
    <xf numFmtId="0" fontId="3" fillId="4" borderId="18" xfId="1" applyFont="1" applyFill="1" applyBorder="1" applyAlignment="1">
      <alignment horizontal="center" vertical="center" wrapText="1"/>
    </xf>
    <xf numFmtId="0" fontId="1" fillId="4" borderId="22" xfId="1" applyFont="1" applyFill="1" applyBorder="1"/>
    <xf numFmtId="0" fontId="1" fillId="4" borderId="23" xfId="1" applyFont="1" applyFill="1" applyBorder="1" applyAlignment="1">
      <alignment horizontal="center" vertical="center"/>
    </xf>
    <xf numFmtId="20" fontId="3" fillId="4" borderId="12" xfId="1" applyNumberFormat="1" applyFill="1" applyBorder="1" applyAlignment="1" applyProtection="1">
      <alignment horizontal="center" vertical="center"/>
      <protection locked="0"/>
    </xf>
    <xf numFmtId="0" fontId="1" fillId="4" borderId="7" xfId="1" applyFont="1" applyFill="1" applyBorder="1"/>
    <xf numFmtId="0" fontId="1" fillId="4" borderId="7" xfId="1" applyFont="1" applyFill="1" applyBorder="1" applyAlignment="1" applyProtection="1">
      <alignment horizontal="center" vertical="center"/>
      <protection locked="0"/>
    </xf>
    <xf numFmtId="0" fontId="1" fillId="4" borderId="29" xfId="1" applyFont="1" applyFill="1" applyBorder="1" applyProtection="1">
      <protection locked="0"/>
    </xf>
    <xf numFmtId="0" fontId="1" fillId="4" borderId="24" xfId="1" applyFont="1" applyFill="1" applyBorder="1" applyProtection="1">
      <protection locked="0"/>
    </xf>
    <xf numFmtId="0" fontId="3" fillId="4" borderId="14" xfId="1" applyFont="1" applyFill="1" applyBorder="1" applyAlignment="1">
      <alignment horizontal="center" vertical="center" wrapText="1"/>
    </xf>
    <xf numFmtId="0" fontId="1" fillId="4" borderId="25" xfId="1" applyFont="1" applyFill="1" applyBorder="1" applyProtection="1">
      <protection locked="0"/>
    </xf>
    <xf numFmtId="0" fontId="1" fillId="4" borderId="34" xfId="1" applyFont="1" applyFill="1" applyBorder="1" applyAlignment="1">
      <alignment horizontal="center" vertical="center"/>
    </xf>
    <xf numFmtId="0" fontId="1" fillId="4" borderId="27" xfId="1" applyFont="1" applyFill="1" applyBorder="1" applyAlignment="1" applyProtection="1">
      <alignment horizontal="center" vertical="center"/>
      <protection locked="0"/>
    </xf>
    <xf numFmtId="49" fontId="1" fillId="4" borderId="27" xfId="1" applyNumberFormat="1" applyFont="1" applyFill="1" applyBorder="1" applyAlignment="1">
      <alignment horizontal="left" wrapText="1"/>
    </xf>
    <xf numFmtId="0" fontId="3" fillId="4" borderId="36" xfId="1" applyFont="1" applyFill="1" applyBorder="1" applyAlignment="1">
      <alignment horizontal="center" vertical="center" wrapText="1"/>
    </xf>
    <xf numFmtId="20" fontId="1" fillId="4" borderId="12" xfId="1" applyNumberFormat="1" applyFont="1" applyFill="1" applyBorder="1" applyAlignment="1" applyProtection="1">
      <alignment horizontal="center" vertical="center"/>
      <protection locked="0"/>
    </xf>
    <xf numFmtId="0" fontId="1" fillId="4" borderId="34" xfId="1" applyFont="1" applyFill="1" applyBorder="1" applyAlignment="1" applyProtection="1">
      <alignment horizontal="center" vertical="center"/>
      <protection locked="0"/>
    </xf>
    <xf numFmtId="20" fontId="3" fillId="4" borderId="28" xfId="1" applyNumberFormat="1" applyFont="1" applyFill="1" applyBorder="1" applyAlignment="1" applyProtection="1">
      <alignment horizontal="center" vertical="center"/>
      <protection locked="0"/>
    </xf>
    <xf numFmtId="20" fontId="3" fillId="4" borderId="28" xfId="1" applyNumberFormat="1" applyFill="1" applyBorder="1" applyAlignment="1" applyProtection="1">
      <alignment horizontal="center" vertical="center"/>
      <protection locked="0"/>
    </xf>
    <xf numFmtId="0" fontId="1" fillId="4" borderId="19" xfId="1" applyFont="1" applyFill="1" applyBorder="1" applyAlignment="1">
      <alignment wrapText="1"/>
    </xf>
    <xf numFmtId="0" fontId="1" fillId="4" borderId="7" xfId="1" applyFont="1" applyFill="1" applyBorder="1" applyProtection="1">
      <protection locked="0"/>
    </xf>
    <xf numFmtId="49" fontId="1" fillId="4" borderId="7" xfId="1" applyNumberFormat="1" applyFont="1" applyFill="1" applyBorder="1" applyAlignment="1">
      <alignment horizontal="left" wrapText="1"/>
    </xf>
    <xf numFmtId="0" fontId="1" fillId="4" borderId="22" xfId="1" applyFont="1" applyFill="1" applyBorder="1" applyProtection="1">
      <protection locked="0"/>
    </xf>
    <xf numFmtId="0" fontId="1" fillId="4" borderId="27" xfId="1" applyFont="1" applyFill="1" applyBorder="1" applyAlignment="1">
      <alignment horizontal="center" vertical="center"/>
    </xf>
    <xf numFmtId="0" fontId="1" fillId="4" borderId="0" xfId="1" applyFont="1" applyFill="1" applyBorder="1"/>
    <xf numFmtId="0" fontId="1" fillId="4" borderId="22" xfId="0" applyFont="1" applyFill="1" applyBorder="1"/>
    <xf numFmtId="0" fontId="1" fillId="4" borderId="2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7" fillId="4" borderId="0" xfId="1" applyFont="1" applyFill="1" applyBorder="1" applyAlignment="1">
      <alignment wrapText="1"/>
    </xf>
    <xf numFmtId="0" fontId="1" fillId="4" borderId="20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right" wrapText="1"/>
    </xf>
    <xf numFmtId="0" fontId="7" fillId="4" borderId="36" xfId="1" applyFont="1" applyFill="1" applyBorder="1" applyAlignment="1">
      <alignment horizontal="right" wrapText="1"/>
    </xf>
    <xf numFmtId="0" fontId="3" fillId="4" borderId="36" xfId="1" applyFont="1" applyFill="1" applyBorder="1" applyAlignment="1">
      <alignment horizontal="right" wrapText="1"/>
    </xf>
    <xf numFmtId="0" fontId="1" fillId="4" borderId="16" xfId="1" applyFont="1" applyFill="1" applyBorder="1"/>
    <xf numFmtId="0" fontId="1" fillId="4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wrapText="1"/>
    </xf>
    <xf numFmtId="0" fontId="7" fillId="4" borderId="2" xfId="1" applyFont="1" applyFill="1" applyBorder="1" applyAlignment="1">
      <alignment wrapText="1"/>
    </xf>
    <xf numFmtId="0" fontId="1" fillId="4" borderId="39" xfId="1" applyFont="1" applyFill="1" applyBorder="1" applyProtection="1">
      <protection locked="0"/>
    </xf>
    <xf numFmtId="0" fontId="15" fillId="4" borderId="66" xfId="0" applyFont="1" applyFill="1" applyBorder="1"/>
    <xf numFmtId="0" fontId="3" fillId="4" borderId="7" xfId="1" applyFont="1" applyFill="1" applyBorder="1" applyProtection="1">
      <protection locked="0"/>
    </xf>
    <xf numFmtId="0" fontId="7" fillId="4" borderId="1" xfId="1" applyFont="1" applyFill="1" applyBorder="1" applyAlignment="1">
      <alignment horizontal="center"/>
    </xf>
    <xf numFmtId="0" fontId="7" fillId="4" borderId="61" xfId="1" applyFont="1" applyFill="1" applyBorder="1" applyAlignment="1">
      <alignment horizontal="right" wrapText="1"/>
    </xf>
    <xf numFmtId="0" fontId="7" fillId="4" borderId="66" xfId="1" applyFont="1" applyFill="1" applyBorder="1" applyAlignment="1">
      <alignment wrapText="1"/>
    </xf>
    <xf numFmtId="0" fontId="3" fillId="0" borderId="54" xfId="1" applyFont="1" applyFill="1" applyBorder="1" applyAlignment="1" applyProtection="1">
      <alignment horizontal="center" vertical="center"/>
      <protection locked="0"/>
    </xf>
    <xf numFmtId="47" fontId="17" fillId="0" borderId="48" xfId="0" applyNumberFormat="1" applyFont="1" applyFill="1" applyBorder="1" applyAlignment="1">
      <alignment horizontal="right"/>
    </xf>
    <xf numFmtId="0" fontId="17" fillId="0" borderId="28" xfId="0" applyFont="1" applyFill="1" applyBorder="1" applyAlignment="1">
      <alignment horizontal="right"/>
    </xf>
    <xf numFmtId="0" fontId="7" fillId="4" borderId="22" xfId="1" applyFont="1" applyFill="1" applyBorder="1" applyAlignment="1">
      <alignment wrapText="1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4" borderId="20" xfId="1" applyFont="1" applyFill="1" applyBorder="1" applyProtection="1">
      <protection locked="0"/>
    </xf>
    <xf numFmtId="0" fontId="0" fillId="0" borderId="6" xfId="0" applyBorder="1"/>
    <xf numFmtId="0" fontId="1" fillId="0" borderId="12" xfId="0" applyFont="1" applyFill="1" applyBorder="1"/>
    <xf numFmtId="0" fontId="1" fillId="0" borderId="43" xfId="0" applyFont="1" applyFill="1" applyBorder="1"/>
    <xf numFmtId="0" fontId="1" fillId="0" borderId="28" xfId="0" applyFont="1" applyFill="1" applyBorder="1"/>
    <xf numFmtId="0" fontId="1" fillId="4" borderId="31" xfId="0" applyFont="1" applyFill="1" applyBorder="1"/>
    <xf numFmtId="0" fontId="6" fillId="4" borderId="17" xfId="1" applyFont="1" applyFill="1" applyBorder="1" applyProtection="1">
      <protection locked="0"/>
    </xf>
    <xf numFmtId="0" fontId="7" fillId="4" borderId="26" xfId="1" applyFont="1" applyFill="1" applyBorder="1" applyProtection="1">
      <protection locked="0"/>
    </xf>
    <xf numFmtId="0" fontId="6" fillId="4" borderId="7" xfId="1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 wrapText="1"/>
    </xf>
    <xf numFmtId="0" fontId="1" fillId="4" borderId="39" xfId="1" applyFont="1" applyFill="1" applyBorder="1" applyAlignment="1">
      <alignment wrapText="1"/>
    </xf>
    <xf numFmtId="0" fontId="1" fillId="4" borderId="2" xfId="1" applyFont="1" applyFill="1" applyBorder="1" applyProtection="1">
      <protection locked="0"/>
    </xf>
    <xf numFmtId="0" fontId="1" fillId="4" borderId="20" xfId="0" applyFont="1" applyFill="1" applyBorder="1"/>
    <xf numFmtId="0" fontId="1" fillId="4" borderId="3" xfId="1" applyFont="1" applyFill="1" applyBorder="1" applyAlignment="1" applyProtection="1">
      <alignment horizontal="center" vertical="center"/>
      <protection locked="0"/>
    </xf>
    <xf numFmtId="20" fontId="1" fillId="0" borderId="15" xfId="0" applyNumberFormat="1" applyFont="1" applyFill="1" applyBorder="1" applyAlignment="1">
      <alignment horizontal="center"/>
    </xf>
    <xf numFmtId="0" fontId="7" fillId="4" borderId="27" xfId="0" applyFont="1" applyFill="1" applyBorder="1"/>
    <xf numFmtId="0" fontId="7" fillId="4" borderId="39" xfId="1" applyFont="1" applyFill="1" applyBorder="1" applyAlignment="1">
      <alignment wrapText="1"/>
    </xf>
    <xf numFmtId="0" fontId="7" fillId="4" borderId="22" xfId="0" applyFont="1" applyFill="1" applyBorder="1"/>
    <xf numFmtId="0" fontId="7" fillId="4" borderId="41" xfId="0" applyFont="1" applyFill="1" applyBorder="1"/>
    <xf numFmtId="0" fontId="7" fillId="4" borderId="39" xfId="1" applyFont="1" applyFill="1" applyBorder="1" applyProtection="1">
      <protection locked="0"/>
    </xf>
    <xf numFmtId="0" fontId="7" fillId="0" borderId="20" xfId="0" applyFont="1" applyFill="1" applyBorder="1" applyAlignment="1">
      <alignment horizontal="center"/>
    </xf>
    <xf numFmtId="0" fontId="7" fillId="0" borderId="0" xfId="1" applyFont="1" applyFill="1" applyBorder="1" applyAlignment="1" applyProtection="1">
      <alignment horizontal="center"/>
      <protection locked="0"/>
    </xf>
    <xf numFmtId="0" fontId="7" fillId="0" borderId="55" xfId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/>
    </xf>
    <xf numFmtId="0" fontId="7" fillId="0" borderId="39" xfId="1" applyFont="1" applyFill="1" applyBorder="1" applyAlignment="1" applyProtection="1">
      <alignment horizontal="center"/>
      <protection locked="0"/>
    </xf>
    <xf numFmtId="20" fontId="7" fillId="0" borderId="28" xfId="1" applyNumberFormat="1" applyFont="1" applyFill="1" applyBorder="1" applyAlignment="1">
      <alignment horizontal="center" vertical="center"/>
    </xf>
    <xf numFmtId="20" fontId="7" fillId="0" borderId="28" xfId="0" applyNumberFormat="1" applyFont="1" applyFill="1" applyBorder="1" applyAlignment="1">
      <alignment horizontal="center"/>
    </xf>
    <xf numFmtId="20" fontId="7" fillId="0" borderId="43" xfId="1" applyNumberFormat="1" applyFont="1" applyFill="1" applyBorder="1" applyAlignment="1" applyProtection="1">
      <alignment horizontal="center" vertical="center"/>
      <protection locked="0"/>
    </xf>
    <xf numFmtId="47" fontId="3" fillId="0" borderId="46" xfId="0" applyNumberFormat="1" applyFont="1" applyFill="1" applyBorder="1"/>
    <xf numFmtId="47" fontId="1" fillId="0" borderId="11" xfId="0" applyNumberFormat="1" applyFont="1" applyBorder="1"/>
    <xf numFmtId="0" fontId="3" fillId="0" borderId="46" xfId="0" applyFont="1" applyFill="1" applyBorder="1"/>
    <xf numFmtId="0" fontId="3" fillId="4" borderId="14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7" fillId="4" borderId="36" xfId="1" applyFont="1" applyFill="1" applyBorder="1" applyAlignment="1">
      <alignment horizontal="center" vertical="center" wrapText="1"/>
    </xf>
    <xf numFmtId="0" fontId="1" fillId="4" borderId="34" xfId="0" applyFont="1" applyFill="1" applyBorder="1"/>
    <xf numFmtId="0" fontId="3" fillId="4" borderId="7" xfId="1" applyFont="1" applyFill="1" applyBorder="1"/>
    <xf numFmtId="49" fontId="7" fillId="4" borderId="27" xfId="1" applyNumberFormat="1" applyFont="1" applyFill="1" applyBorder="1" applyAlignment="1">
      <alignment horizontal="left" wrapText="1"/>
    </xf>
    <xf numFmtId="49" fontId="1" fillId="4" borderId="17" xfId="1" applyNumberFormat="1" applyFont="1" applyFill="1" applyBorder="1" applyAlignment="1">
      <alignment horizontal="left" wrapText="1"/>
    </xf>
    <xf numFmtId="0" fontId="7" fillId="4" borderId="32" xfId="1" applyFont="1" applyFill="1" applyBorder="1" applyProtection="1">
      <protection locked="0"/>
    </xf>
    <xf numFmtId="0" fontId="1" fillId="4" borderId="16" xfId="0" applyFont="1" applyFill="1" applyBorder="1"/>
    <xf numFmtId="0" fontId="1" fillId="4" borderId="41" xfId="1" applyFont="1" applyFill="1" applyBorder="1" applyProtection="1">
      <protection locked="0"/>
    </xf>
    <xf numFmtId="0" fontId="9" fillId="4" borderId="17" xfId="1" applyFont="1" applyFill="1" applyBorder="1"/>
    <xf numFmtId="0" fontId="3" fillId="4" borderId="22" xfId="1" applyFont="1" applyFill="1" applyBorder="1"/>
    <xf numFmtId="0" fontId="1" fillId="4" borderId="25" xfId="1" applyFont="1" applyFill="1" applyBorder="1"/>
    <xf numFmtId="0" fontId="7" fillId="4" borderId="0" xfId="1" applyFont="1" applyFill="1" applyBorder="1"/>
    <xf numFmtId="0" fontId="1" fillId="4" borderId="26" xfId="1" applyFont="1" applyFill="1" applyBorder="1"/>
    <xf numFmtId="0" fontId="1" fillId="4" borderId="21" xfId="1" applyFont="1" applyFill="1" applyBorder="1"/>
    <xf numFmtId="0" fontId="7" fillId="4" borderId="16" xfId="1" applyFont="1" applyFill="1" applyBorder="1"/>
    <xf numFmtId="0" fontId="3" fillId="4" borderId="37" xfId="1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>
      <alignment horizontal="center"/>
    </xf>
    <xf numFmtId="0" fontId="1" fillId="4" borderId="55" xfId="1" applyFont="1" applyFill="1" applyBorder="1" applyAlignment="1" applyProtection="1">
      <alignment horizontal="center" vertical="center"/>
      <protection locked="0"/>
    </xf>
    <xf numFmtId="0" fontId="3" fillId="4" borderId="23" xfId="1" applyFont="1" applyFill="1" applyBorder="1" applyAlignment="1">
      <alignment horizontal="center" vertical="center"/>
    </xf>
    <xf numFmtId="0" fontId="3" fillId="4" borderId="7" xfId="1" applyFont="1" applyFill="1" applyBorder="1" applyAlignment="1" applyProtection="1">
      <alignment horizontal="center" vertical="center"/>
      <protection locked="0"/>
    </xf>
    <xf numFmtId="20" fontId="1" fillId="4" borderId="19" xfId="1" applyNumberFormat="1" applyFont="1" applyFill="1" applyBorder="1" applyAlignment="1" applyProtection="1">
      <alignment horizontal="center" vertical="center"/>
      <protection locked="0"/>
    </xf>
    <xf numFmtId="0" fontId="1" fillId="4" borderId="23" xfId="1" applyFont="1" applyFill="1" applyBorder="1" applyAlignment="1" applyProtection="1">
      <alignment horizontal="center" vertical="center"/>
      <protection locked="0"/>
    </xf>
    <xf numFmtId="0" fontId="3" fillId="4" borderId="29" xfId="1" applyFont="1" applyFill="1" applyBorder="1" applyAlignment="1" applyProtection="1">
      <alignment horizontal="center" vertical="center"/>
      <protection locked="0"/>
    </xf>
    <xf numFmtId="0" fontId="3" fillId="4" borderId="19" xfId="1" applyFont="1" applyFill="1" applyBorder="1" applyAlignment="1">
      <alignment horizontal="center" vertical="center"/>
    </xf>
    <xf numFmtId="20" fontId="1" fillId="4" borderId="43" xfId="1" applyNumberFormat="1" applyFont="1" applyFill="1" applyBorder="1" applyAlignment="1" applyProtection="1">
      <alignment horizontal="center" vertical="center"/>
      <protection locked="0"/>
    </xf>
    <xf numFmtId="20" fontId="0" fillId="4" borderId="15" xfId="0" applyNumberFormat="1" applyFill="1" applyBorder="1" applyAlignment="1">
      <alignment horizontal="center"/>
    </xf>
    <xf numFmtId="20" fontId="3" fillId="4" borderId="0" xfId="1" applyNumberFormat="1" applyFont="1" applyFill="1" applyBorder="1" applyAlignment="1" applyProtection="1">
      <alignment horizontal="center" vertical="center"/>
      <protection locked="0"/>
    </xf>
    <xf numFmtId="20" fontId="1" fillId="4" borderId="28" xfId="1" applyNumberFormat="1" applyFont="1" applyFill="1" applyBorder="1" applyAlignment="1">
      <alignment horizontal="center" vertical="center"/>
    </xf>
    <xf numFmtId="20" fontId="3" fillId="4" borderId="15" xfId="1" applyNumberFormat="1" applyFill="1" applyBorder="1" applyAlignment="1">
      <alignment horizontal="center" vertical="center"/>
    </xf>
    <xf numFmtId="20" fontId="3" fillId="4" borderId="47" xfId="1" applyNumberFormat="1" applyFill="1" applyBorder="1" applyAlignment="1" applyProtection="1">
      <alignment horizontal="center" vertical="center"/>
      <protection locked="0"/>
    </xf>
    <xf numFmtId="20" fontId="3" fillId="4" borderId="12" xfId="1" applyNumberFormat="1" applyFont="1" applyFill="1" applyBorder="1" applyAlignment="1">
      <alignment horizontal="center" vertical="center"/>
    </xf>
    <xf numFmtId="20" fontId="3" fillId="4" borderId="0" xfId="1" applyNumberFormat="1" applyFill="1" applyBorder="1" applyAlignment="1" applyProtection="1">
      <alignment horizontal="center" vertical="center"/>
      <protection locked="0"/>
    </xf>
    <xf numFmtId="0" fontId="7" fillId="4" borderId="52" xfId="1" applyFont="1" applyFill="1" applyBorder="1" applyAlignment="1">
      <alignment horizontal="right" wrapText="1"/>
    </xf>
    <xf numFmtId="0" fontId="7" fillId="4" borderId="14" xfId="1" applyFont="1" applyFill="1" applyBorder="1" applyAlignment="1" applyProtection="1">
      <alignment horizontal="right"/>
      <protection locked="0"/>
    </xf>
    <xf numFmtId="0" fontId="7" fillId="0" borderId="19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9" xfId="1" applyFont="1" applyFill="1" applyBorder="1" applyAlignment="1">
      <alignment horizontal="center"/>
    </xf>
    <xf numFmtId="0" fontId="7" fillId="0" borderId="55" xfId="1" applyFont="1" applyFill="1" applyBorder="1" applyAlignment="1" applyProtection="1">
      <alignment horizontal="center" vertical="center"/>
      <protection locked="0"/>
    </xf>
    <xf numFmtId="20" fontId="7" fillId="0" borderId="15" xfId="1" applyNumberFormat="1" applyFont="1" applyFill="1" applyBorder="1" applyAlignment="1">
      <alignment horizontal="center" vertical="center"/>
    </xf>
    <xf numFmtId="0" fontId="1" fillId="0" borderId="49" xfId="0" applyFont="1" applyFill="1" applyBorder="1"/>
    <xf numFmtId="0" fontId="0" fillId="4" borderId="18" xfId="0" applyFill="1" applyBorder="1"/>
    <xf numFmtId="0" fontId="3" fillId="4" borderId="1" xfId="1" applyFont="1" applyFill="1" applyBorder="1" applyAlignment="1">
      <alignment horizontal="right" wrapText="1"/>
    </xf>
    <xf numFmtId="0" fontId="7" fillId="4" borderId="7" xfId="0" applyFont="1" applyFill="1" applyBorder="1"/>
    <xf numFmtId="0" fontId="3" fillId="4" borderId="16" xfId="0" applyFont="1" applyFill="1" applyBorder="1"/>
    <xf numFmtId="0" fontId="1" fillId="4" borderId="40" xfId="1" applyFont="1" applyFill="1" applyBorder="1" applyProtection="1">
      <protection locked="0"/>
    </xf>
    <xf numFmtId="20" fontId="1" fillId="0" borderId="13" xfId="1" applyNumberFormat="1" applyFont="1" applyFill="1" applyBorder="1" applyAlignment="1" applyProtection="1">
      <alignment horizontal="center" vertical="center"/>
      <protection locked="0"/>
    </xf>
    <xf numFmtId="20" fontId="1" fillId="0" borderId="15" xfId="0" applyNumberFormat="1" applyFont="1" applyFill="1" applyBorder="1" applyAlignment="1">
      <alignment horizontal="center" vertical="center"/>
    </xf>
    <xf numFmtId="20" fontId="3" fillId="0" borderId="47" xfId="1" applyNumberFormat="1" applyFont="1" applyFill="1" applyBorder="1" applyAlignment="1" applyProtection="1">
      <alignment horizontal="center" vertical="center"/>
      <protection locked="0"/>
    </xf>
    <xf numFmtId="20" fontId="3" fillId="0" borderId="15" xfId="1" applyNumberFormat="1" applyBorder="1" applyAlignment="1">
      <alignment horizontal="center" vertical="center"/>
    </xf>
    <xf numFmtId="20" fontId="3" fillId="0" borderId="43" xfId="1" applyNumberFormat="1" applyFill="1" applyBorder="1" applyAlignment="1" applyProtection="1">
      <alignment horizontal="center" vertical="center"/>
      <protection locked="0"/>
    </xf>
    <xf numFmtId="0" fontId="1" fillId="4" borderId="68" xfId="1" applyFont="1" applyFill="1" applyBorder="1" applyProtection="1">
      <protection locked="0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/>
    <xf numFmtId="0" fontId="10" fillId="0" borderId="6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0" fillId="0" borderId="6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/>
    <xf numFmtId="0" fontId="10" fillId="0" borderId="54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/>
    </xf>
    <xf numFmtId="164" fontId="12" fillId="0" borderId="54" xfId="0" applyNumberFormat="1" applyFont="1" applyBorder="1" applyAlignment="1">
      <alignment horizontal="center" vertical="center" wrapText="1"/>
    </xf>
    <xf numFmtId="164" fontId="10" fillId="0" borderId="58" xfId="0" applyNumberFormat="1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/>
    <xf numFmtId="0" fontId="11" fillId="0" borderId="6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0" fillId="0" borderId="5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64" fontId="3" fillId="0" borderId="54" xfId="0" applyNumberFormat="1" applyFont="1" applyBorder="1" applyAlignment="1">
      <alignment horizontal="center" vertical="center" wrapText="1"/>
    </xf>
    <xf numFmtId="164" fontId="0" fillId="0" borderId="58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/>
    <xf numFmtId="0" fontId="0" fillId="0" borderId="61" xfId="0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/>
    <xf numFmtId="0" fontId="2" fillId="0" borderId="6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8" xfId="0" applyBorder="1" applyAlignment="1"/>
    <xf numFmtId="164" fontId="3" fillId="0" borderId="59" xfId="0" applyNumberFormat="1" applyFont="1" applyBorder="1" applyAlignment="1">
      <alignment horizontal="center" vertical="center" wrapText="1"/>
    </xf>
    <xf numFmtId="164" fontId="0" fillId="0" borderId="60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Border="1" applyAlignment="1"/>
    <xf numFmtId="0" fontId="1" fillId="0" borderId="6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/>
    <xf numFmtId="0" fontId="5" fillId="0" borderId="61" xfId="0" applyFont="1" applyBorder="1" applyAlignment="1">
      <alignment horizontal="center" vertical="center" wrapText="1"/>
    </xf>
    <xf numFmtId="0" fontId="5" fillId="0" borderId="38" xfId="0" applyFont="1" applyBorder="1" applyAlignment="1"/>
    <xf numFmtId="0" fontId="5" fillId="0" borderId="6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/>
    </xf>
    <xf numFmtId="0" fontId="15" fillId="0" borderId="5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/>
    </xf>
    <xf numFmtId="164" fontId="17" fillId="0" borderId="54" xfId="0" applyNumberFormat="1" applyFont="1" applyBorder="1" applyAlignment="1">
      <alignment horizontal="center" vertical="center" wrapText="1"/>
    </xf>
    <xf numFmtId="164" fontId="15" fillId="0" borderId="58" xfId="0" applyNumberFormat="1" applyFont="1" applyBorder="1" applyAlignment="1">
      <alignment horizontal="center" vertical="center" wrapText="1"/>
    </xf>
    <xf numFmtId="0" fontId="15" fillId="0" borderId="58" xfId="0" applyFont="1" applyBorder="1" applyAlignment="1"/>
    <xf numFmtId="0" fontId="16" fillId="0" borderId="6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/>
    <xf numFmtId="0" fontId="15" fillId="0" borderId="6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4" xfId="0" applyFont="1" applyBorder="1" applyAlignment="1"/>
    <xf numFmtId="0" fontId="15" fillId="0" borderId="58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 wrapText="1"/>
    </xf>
    <xf numFmtId="0" fontId="15" fillId="0" borderId="38" xfId="0" applyFont="1" applyBorder="1" applyAlignme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12"/>
    </sheetView>
  </sheetViews>
  <sheetFormatPr defaultColWidth="8.86328125" defaultRowHeight="12.75" x14ac:dyDescent="0.35"/>
  <cols>
    <col min="1" max="1" width="5.46484375" style="90" hidden="1" customWidth="1"/>
    <col min="2" max="2" width="5.46484375" style="91" customWidth="1"/>
    <col min="3" max="3" width="24.46484375" style="90" customWidth="1"/>
    <col min="4" max="4" width="15.6640625" style="90" customWidth="1"/>
    <col min="5" max="6" width="7.33203125" style="96" customWidth="1"/>
    <col min="7" max="7" width="12.1328125" style="90" customWidth="1"/>
    <col min="8" max="8" width="10.6640625" style="90" customWidth="1"/>
    <col min="9" max="10" width="7.33203125" style="90" customWidth="1"/>
    <col min="11" max="11" width="7.33203125" style="90" hidden="1" customWidth="1"/>
    <col min="12" max="12" width="7.33203125" style="90" customWidth="1"/>
    <col min="13" max="13" width="7.53125" style="90" customWidth="1"/>
    <col min="14" max="14" width="7.33203125" style="90" hidden="1" customWidth="1"/>
    <col min="15" max="15" width="25.6640625" style="90" bestFit="1" customWidth="1"/>
    <col min="16" max="16" width="12.1328125" style="97" customWidth="1"/>
    <col min="17" max="17" width="6.33203125" style="90" customWidth="1"/>
    <col min="18" max="18" width="8.86328125" style="90"/>
    <col min="19" max="19" width="25.6640625" style="90" hidden="1" customWidth="1"/>
    <col min="20" max="20" width="12.6640625" style="90" hidden="1" customWidth="1"/>
    <col min="21" max="16384" width="8.86328125" style="90"/>
  </cols>
  <sheetData>
    <row r="1" spans="1:31" ht="13.15" x14ac:dyDescent="0.4">
      <c r="D1" s="92">
        <v>43736</v>
      </c>
      <c r="E1" s="93"/>
      <c r="F1" s="93"/>
      <c r="G1" s="94"/>
      <c r="P1" s="95"/>
    </row>
    <row r="2" spans="1:31" ht="13.15" thickBot="1" x14ac:dyDescent="0.4">
      <c r="R2" s="98"/>
    </row>
    <row r="3" spans="1:31" s="96" customFormat="1" ht="25.5" customHeight="1" thickBot="1" x14ac:dyDescent="0.4">
      <c r="A3" s="99"/>
      <c r="B3" s="99"/>
      <c r="C3" s="100" t="s">
        <v>5</v>
      </c>
      <c r="D3" s="551" t="s">
        <v>44</v>
      </c>
      <c r="E3" s="551"/>
      <c r="F3" s="552"/>
      <c r="G3" s="553" t="s">
        <v>45</v>
      </c>
      <c r="H3" s="554"/>
      <c r="I3" s="554"/>
      <c r="J3" s="554"/>
      <c r="K3" s="554"/>
      <c r="L3" s="554"/>
      <c r="M3" s="554"/>
      <c r="N3" s="554"/>
      <c r="O3" s="554"/>
      <c r="P3" s="554"/>
      <c r="Q3" s="555"/>
      <c r="R3" s="101"/>
      <c r="S3" s="101"/>
      <c r="T3" s="101"/>
      <c r="U3" s="101"/>
      <c r="V3" s="101"/>
      <c r="W3" s="101"/>
      <c r="X3" s="101"/>
      <c r="Y3" s="101"/>
      <c r="AE3" s="98"/>
    </row>
    <row r="4" spans="1:31" ht="13.15" thickBot="1" x14ac:dyDescent="0.4">
      <c r="A4" s="102"/>
      <c r="B4" s="103"/>
      <c r="H4" s="104"/>
      <c r="I4" s="104"/>
      <c r="J4" s="104"/>
      <c r="K4" s="104"/>
      <c r="L4" s="104"/>
      <c r="M4" s="104"/>
      <c r="N4" s="104"/>
      <c r="O4" s="104"/>
    </row>
    <row r="5" spans="1:31" s="105" customFormat="1" ht="15" customHeight="1" x14ac:dyDescent="0.35">
      <c r="A5" s="537" t="s">
        <v>4</v>
      </c>
      <c r="B5" s="539" t="s">
        <v>4</v>
      </c>
      <c r="C5" s="541" t="s">
        <v>0</v>
      </c>
      <c r="D5" s="543" t="s">
        <v>1</v>
      </c>
      <c r="E5" s="541" t="s">
        <v>2</v>
      </c>
      <c r="F5" s="545" t="s">
        <v>37</v>
      </c>
      <c r="G5" s="545" t="s">
        <v>38</v>
      </c>
      <c r="H5" s="545" t="s">
        <v>35</v>
      </c>
      <c r="I5" s="558" t="s">
        <v>18</v>
      </c>
      <c r="J5" s="559"/>
      <c r="K5" s="560"/>
      <c r="L5" s="558" t="s">
        <v>19</v>
      </c>
      <c r="M5" s="559"/>
      <c r="N5" s="560"/>
      <c r="O5" s="545" t="s">
        <v>17</v>
      </c>
      <c r="P5" s="547" t="s">
        <v>47</v>
      </c>
      <c r="Q5" s="549" t="s">
        <v>3</v>
      </c>
    </row>
    <row r="6" spans="1:31" s="104" customFormat="1" ht="15" customHeight="1" thickBot="1" x14ac:dyDescent="0.4">
      <c r="A6" s="538"/>
      <c r="B6" s="540"/>
      <c r="C6" s="542"/>
      <c r="D6" s="544"/>
      <c r="E6" s="557"/>
      <c r="F6" s="556"/>
      <c r="G6" s="546"/>
      <c r="H6" s="556"/>
      <c r="I6" s="106" t="s">
        <v>6</v>
      </c>
      <c r="J6" s="107" t="s">
        <v>7</v>
      </c>
      <c r="K6" s="108" t="s">
        <v>20</v>
      </c>
      <c r="L6" s="106" t="s">
        <v>6</v>
      </c>
      <c r="M6" s="107" t="s">
        <v>7</v>
      </c>
      <c r="N6" s="108" t="s">
        <v>20</v>
      </c>
      <c r="O6" s="546"/>
      <c r="P6" s="548"/>
      <c r="Q6" s="550"/>
      <c r="S6" s="90" t="s">
        <v>11</v>
      </c>
    </row>
    <row r="7" spans="1:31" s="110" customFormat="1" x14ac:dyDescent="0.35">
      <c r="A7" s="109"/>
      <c r="B7" s="352">
        <v>806</v>
      </c>
      <c r="C7" s="358" t="s">
        <v>126</v>
      </c>
      <c r="D7" s="457" t="s">
        <v>24</v>
      </c>
      <c r="E7" s="430" t="s">
        <v>91</v>
      </c>
      <c r="F7" s="240">
        <v>0.4201388888888889</v>
      </c>
      <c r="G7" s="132"/>
      <c r="H7" s="133"/>
      <c r="I7" s="291">
        <v>1.3784722222222221E-3</v>
      </c>
      <c r="J7" s="292">
        <v>1.3645833333333331E-3</v>
      </c>
      <c r="K7" s="134"/>
      <c r="L7" s="291">
        <v>1.9826388888888888E-3</v>
      </c>
      <c r="M7" s="292">
        <v>1.960648148148148E-3</v>
      </c>
      <c r="N7" s="132"/>
      <c r="O7" s="34"/>
      <c r="P7" s="135">
        <f t="shared" ref="P7:P12" si="0">IF(OR(H7&gt;TIME(0,30,0),O7&lt;&gt;""),"XXXXX",SUM(G7:N7))</f>
        <v>6.6863425925925918E-3</v>
      </c>
      <c r="Q7" s="136">
        <f t="shared" ref="Q7:Q12" si="1">IF(OR(H7&gt;TIME(0,30,0),O7&lt;&gt;""),"D",RANK(P7,$P$7:$P$31,40))</f>
        <v>1</v>
      </c>
    </row>
    <row r="8" spans="1:31" s="110" customFormat="1" x14ac:dyDescent="0.35">
      <c r="A8" s="109">
        <v>121</v>
      </c>
      <c r="B8" s="353">
        <v>801</v>
      </c>
      <c r="C8" s="354" t="s">
        <v>100</v>
      </c>
      <c r="D8" s="355" t="s">
        <v>24</v>
      </c>
      <c r="E8" s="356" t="s">
        <v>91</v>
      </c>
      <c r="F8" s="241">
        <v>0.41875000000000001</v>
      </c>
      <c r="G8" s="132"/>
      <c r="H8" s="133"/>
      <c r="I8" s="291">
        <v>1.3819444444444443E-3</v>
      </c>
      <c r="J8" s="292">
        <v>1.3888888888888889E-3</v>
      </c>
      <c r="K8" s="134"/>
      <c r="L8" s="291">
        <v>2.011574074074074E-3</v>
      </c>
      <c r="M8" s="292">
        <v>1.9965277777777781E-3</v>
      </c>
      <c r="N8" s="132"/>
      <c r="O8" s="114"/>
      <c r="P8" s="135">
        <f t="shared" si="0"/>
        <v>6.7789351851851847E-3</v>
      </c>
      <c r="Q8" s="136">
        <f t="shared" si="1"/>
        <v>2</v>
      </c>
    </row>
    <row r="9" spans="1:31" s="110" customFormat="1" x14ac:dyDescent="0.35">
      <c r="A9" s="112"/>
      <c r="B9" s="352">
        <v>807</v>
      </c>
      <c r="C9" s="360" t="s">
        <v>145</v>
      </c>
      <c r="D9" s="359" t="s">
        <v>24</v>
      </c>
      <c r="E9" s="362" t="s">
        <v>146</v>
      </c>
      <c r="F9" s="243">
        <v>0.42083333333333334</v>
      </c>
      <c r="G9" s="132"/>
      <c r="H9" s="133"/>
      <c r="I9" s="291">
        <v>1.8182870370370369E-3</v>
      </c>
      <c r="J9" s="292">
        <v>1.5289351851851853E-3</v>
      </c>
      <c r="K9" s="134"/>
      <c r="L9" s="291">
        <v>1.9224537037037038E-3</v>
      </c>
      <c r="M9" s="292">
        <v>1.945601851851852E-3</v>
      </c>
      <c r="N9" s="132"/>
      <c r="O9" s="34"/>
      <c r="P9" s="135">
        <f t="shared" si="0"/>
        <v>7.2152777777777779E-3</v>
      </c>
      <c r="Q9" s="136">
        <f t="shared" si="1"/>
        <v>3</v>
      </c>
    </row>
    <row r="10" spans="1:31" s="110" customFormat="1" x14ac:dyDescent="0.35">
      <c r="A10" s="113"/>
      <c r="B10" s="352">
        <v>800</v>
      </c>
      <c r="C10" s="335" t="s">
        <v>97</v>
      </c>
      <c r="D10" s="458" t="s">
        <v>98</v>
      </c>
      <c r="E10" s="460" t="s">
        <v>99</v>
      </c>
      <c r="F10" s="242">
        <v>0.41875000000000001</v>
      </c>
      <c r="G10" s="137"/>
      <c r="H10" s="138">
        <v>4.8611111111111112E-3</v>
      </c>
      <c r="I10" s="305">
        <v>1.5775462962962963E-3</v>
      </c>
      <c r="J10" s="322">
        <v>1.6180555555555557E-3</v>
      </c>
      <c r="K10" s="139"/>
      <c r="L10" s="293">
        <v>2.2939814814814815E-3</v>
      </c>
      <c r="M10" s="293">
        <v>2.3020833333333335E-3</v>
      </c>
      <c r="N10" s="140"/>
      <c r="O10" s="114"/>
      <c r="P10" s="141">
        <f t="shared" si="0"/>
        <v>1.2652777777777778E-2</v>
      </c>
      <c r="Q10" s="142">
        <f t="shared" si="1"/>
        <v>4</v>
      </c>
      <c r="S10" s="110" t="s">
        <v>16</v>
      </c>
      <c r="T10" s="110" t="s">
        <v>34</v>
      </c>
    </row>
    <row r="11" spans="1:31" s="110" customFormat="1" x14ac:dyDescent="0.35">
      <c r="A11" s="270"/>
      <c r="B11" s="353">
        <v>803</v>
      </c>
      <c r="C11" s="354" t="s">
        <v>183</v>
      </c>
      <c r="D11" s="459" t="s">
        <v>184</v>
      </c>
      <c r="E11" s="357" t="s">
        <v>96</v>
      </c>
      <c r="F11" s="267">
        <v>0.41944444444444445</v>
      </c>
      <c r="G11" s="137"/>
      <c r="H11" s="264"/>
      <c r="I11" s="324">
        <v>1.4768518518518516E-3</v>
      </c>
      <c r="J11" s="325"/>
      <c r="K11" s="265"/>
      <c r="L11" s="294">
        <v>2.1655092592592589E-3</v>
      </c>
      <c r="M11" s="294"/>
      <c r="N11" s="266"/>
      <c r="O11" s="456" t="s">
        <v>17</v>
      </c>
      <c r="P11" s="141" t="str">
        <f t="shared" si="0"/>
        <v>XXXXX</v>
      </c>
      <c r="Q11" s="142" t="str">
        <f t="shared" si="1"/>
        <v>D</v>
      </c>
    </row>
    <row r="12" spans="1:31" s="110" customFormat="1" ht="13.15" thickBot="1" x14ac:dyDescent="0.4">
      <c r="A12" s="113"/>
      <c r="B12" s="444">
        <v>808</v>
      </c>
      <c r="C12" s="363" t="s">
        <v>147</v>
      </c>
      <c r="D12" s="364" t="s">
        <v>24</v>
      </c>
      <c r="E12" s="365" t="s">
        <v>99</v>
      </c>
      <c r="F12" s="244">
        <v>0.42083333333333334</v>
      </c>
      <c r="G12" s="143"/>
      <c r="H12" s="144"/>
      <c r="I12" s="323"/>
      <c r="J12" s="319">
        <v>1.6168981481481479E-3</v>
      </c>
      <c r="K12" s="145"/>
      <c r="L12" s="295">
        <v>2.2581018518518518E-3</v>
      </c>
      <c r="M12" s="295">
        <v>2.1539351851851854E-3</v>
      </c>
      <c r="N12" s="146"/>
      <c r="O12" s="455" t="s">
        <v>17</v>
      </c>
      <c r="P12" s="147" t="str">
        <f t="shared" si="0"/>
        <v>XXXXX</v>
      </c>
      <c r="Q12" s="148" t="str">
        <f t="shared" si="1"/>
        <v>D</v>
      </c>
      <c r="T12" s="110" t="s">
        <v>24</v>
      </c>
    </row>
    <row r="13" spans="1:31" s="110" customFormat="1" x14ac:dyDescent="0.35">
      <c r="A13" s="113"/>
      <c r="B13" s="115"/>
      <c r="C13" s="111"/>
      <c r="D13" s="115"/>
      <c r="E13" s="115"/>
      <c r="F13" s="115"/>
      <c r="G13" s="116"/>
      <c r="H13" s="117"/>
      <c r="I13" s="116"/>
      <c r="J13" s="116"/>
      <c r="K13" s="116"/>
      <c r="L13" s="116"/>
      <c r="M13" s="116"/>
      <c r="N13" s="116"/>
      <c r="O13" s="118"/>
      <c r="P13" s="119"/>
      <c r="Q13" s="120"/>
    </row>
    <row r="14" spans="1:31" s="110" customFormat="1" x14ac:dyDescent="0.35">
      <c r="A14" s="113"/>
      <c r="B14" s="121"/>
      <c r="C14" s="115"/>
      <c r="D14" s="122"/>
      <c r="E14" s="123"/>
      <c r="F14" s="124"/>
      <c r="G14" s="116"/>
      <c r="H14" s="117"/>
      <c r="I14" s="116"/>
      <c r="J14" s="116"/>
      <c r="K14" s="116"/>
      <c r="L14" s="116"/>
      <c r="M14" s="116"/>
      <c r="N14" s="116"/>
      <c r="O14" s="115"/>
      <c r="P14" s="119"/>
      <c r="Q14" s="120"/>
    </row>
    <row r="15" spans="1:31" s="110" customFormat="1" x14ac:dyDescent="0.35">
      <c r="A15" s="113"/>
      <c r="B15" s="121"/>
      <c r="C15" s="111"/>
      <c r="D15" s="125"/>
      <c r="E15" s="126"/>
      <c r="F15" s="124"/>
      <c r="G15" s="116"/>
      <c r="H15" s="117"/>
      <c r="I15" s="116"/>
      <c r="J15" s="116"/>
      <c r="K15" s="116"/>
      <c r="L15" s="116"/>
      <c r="M15" s="116"/>
      <c r="N15" s="116"/>
      <c r="O15" s="115"/>
      <c r="P15" s="119"/>
      <c r="Q15" s="120"/>
    </row>
    <row r="16" spans="1:31" s="110" customFormat="1" x14ac:dyDescent="0.35">
      <c r="A16" s="113"/>
      <c r="B16" s="121"/>
      <c r="C16" s="111"/>
      <c r="D16" s="125"/>
      <c r="E16" s="126"/>
      <c r="F16" s="124"/>
      <c r="G16" s="116"/>
      <c r="H16" s="117"/>
      <c r="I16" s="116"/>
      <c r="J16" s="116"/>
      <c r="K16" s="116"/>
      <c r="L16" s="116"/>
      <c r="M16" s="116"/>
      <c r="N16" s="116"/>
      <c r="O16" s="115"/>
      <c r="P16" s="119"/>
      <c r="Q16" s="120"/>
    </row>
    <row r="17" spans="1:17" s="110" customFormat="1" x14ac:dyDescent="0.35">
      <c r="A17" s="113"/>
      <c r="B17" s="121"/>
      <c r="C17" s="111"/>
      <c r="D17" s="125"/>
      <c r="E17" s="126"/>
      <c r="F17" s="124"/>
      <c r="G17" s="116"/>
      <c r="H17" s="117"/>
      <c r="I17" s="116"/>
      <c r="J17" s="116"/>
      <c r="K17" s="116"/>
      <c r="L17" s="116"/>
      <c r="M17" s="116"/>
      <c r="N17" s="116"/>
      <c r="O17" s="115"/>
      <c r="P17" s="119"/>
      <c r="Q17" s="120"/>
    </row>
    <row r="18" spans="1:17" s="110" customFormat="1" x14ac:dyDescent="0.35">
      <c r="A18" s="113"/>
      <c r="B18" s="121"/>
      <c r="C18" s="111"/>
      <c r="D18" s="125"/>
      <c r="E18" s="126"/>
      <c r="F18" s="124"/>
      <c r="G18" s="116"/>
      <c r="H18" s="117"/>
      <c r="I18" s="116"/>
      <c r="J18" s="116"/>
      <c r="K18" s="116"/>
      <c r="L18" s="116"/>
      <c r="M18" s="116"/>
      <c r="N18" s="116"/>
      <c r="O18" s="115"/>
      <c r="P18" s="119"/>
      <c r="Q18" s="120"/>
    </row>
    <row r="19" spans="1:17" s="110" customFormat="1" x14ac:dyDescent="0.35">
      <c r="A19" s="113"/>
      <c r="B19" s="121"/>
      <c r="C19" s="111"/>
      <c r="D19" s="125"/>
      <c r="E19" s="126"/>
      <c r="F19" s="124"/>
      <c r="G19" s="116"/>
      <c r="H19" s="117"/>
      <c r="I19" s="116"/>
      <c r="J19" s="116"/>
      <c r="K19" s="116"/>
      <c r="L19" s="116"/>
      <c r="M19" s="116"/>
      <c r="N19" s="116"/>
      <c r="O19" s="118"/>
      <c r="P19" s="119"/>
      <c r="Q19" s="120"/>
    </row>
    <row r="20" spans="1:17" s="110" customFormat="1" x14ac:dyDescent="0.35">
      <c r="A20" s="113"/>
      <c r="B20" s="121"/>
      <c r="C20" s="111"/>
      <c r="D20" s="125"/>
      <c r="E20" s="126"/>
      <c r="F20" s="127"/>
      <c r="G20" s="116"/>
      <c r="H20" s="117"/>
      <c r="I20" s="116"/>
      <c r="J20" s="116"/>
      <c r="K20" s="116"/>
      <c r="L20" s="116"/>
      <c r="M20" s="116"/>
      <c r="N20" s="116"/>
      <c r="O20" s="118"/>
      <c r="P20" s="119"/>
      <c r="Q20" s="120"/>
    </row>
    <row r="21" spans="1:17" s="110" customFormat="1" x14ac:dyDescent="0.35">
      <c r="A21" s="113"/>
      <c r="B21" s="121"/>
      <c r="C21" s="111"/>
      <c r="D21" s="125"/>
      <c r="E21" s="126"/>
      <c r="F21" s="127"/>
      <c r="G21" s="116"/>
      <c r="H21" s="117"/>
      <c r="I21" s="116"/>
      <c r="J21" s="116"/>
      <c r="K21" s="116"/>
      <c r="L21" s="116"/>
      <c r="M21" s="116"/>
      <c r="N21" s="116"/>
      <c r="O21" s="118"/>
      <c r="P21" s="119"/>
      <c r="Q21" s="120"/>
    </row>
    <row r="22" spans="1:17" s="110" customFormat="1" x14ac:dyDescent="0.35">
      <c r="A22" s="113"/>
      <c r="B22" s="121"/>
      <c r="C22" s="111"/>
      <c r="D22" s="125"/>
      <c r="E22" s="126"/>
      <c r="F22" s="128"/>
      <c r="G22" s="116"/>
      <c r="H22" s="117"/>
      <c r="I22" s="116"/>
      <c r="J22" s="116"/>
      <c r="K22" s="116"/>
      <c r="L22" s="116"/>
      <c r="M22" s="116"/>
      <c r="N22" s="116"/>
      <c r="O22" s="118"/>
      <c r="P22" s="119"/>
      <c r="Q22" s="120"/>
    </row>
    <row r="23" spans="1:17" s="110" customFormat="1" x14ac:dyDescent="0.35">
      <c r="A23" s="113"/>
      <c r="B23" s="121"/>
      <c r="C23" s="111"/>
      <c r="D23" s="125"/>
      <c r="E23" s="126"/>
      <c r="F23" s="128"/>
      <c r="G23" s="116"/>
      <c r="H23" s="117"/>
      <c r="I23" s="116"/>
      <c r="J23" s="116"/>
      <c r="K23" s="116"/>
      <c r="L23" s="116"/>
      <c r="M23" s="116"/>
      <c r="N23" s="116"/>
      <c r="O23" s="118"/>
      <c r="P23" s="119"/>
      <c r="Q23" s="120"/>
    </row>
    <row r="24" spans="1:17" s="110" customFormat="1" x14ac:dyDescent="0.35">
      <c r="A24" s="113"/>
      <c r="B24" s="121"/>
      <c r="C24" s="111"/>
      <c r="D24" s="125"/>
      <c r="E24" s="126"/>
      <c r="F24" s="128"/>
      <c r="G24" s="116"/>
      <c r="H24" s="117"/>
      <c r="I24" s="116"/>
      <c r="J24" s="116"/>
      <c r="K24" s="116"/>
      <c r="L24" s="116"/>
      <c r="M24" s="116"/>
      <c r="N24" s="116"/>
      <c r="O24" s="118"/>
      <c r="P24" s="119"/>
      <c r="Q24" s="120"/>
    </row>
    <row r="25" spans="1:17" s="110" customFormat="1" x14ac:dyDescent="0.35">
      <c r="A25" s="113"/>
      <c r="B25" s="121"/>
      <c r="C25" s="111"/>
      <c r="D25" s="125"/>
      <c r="E25" s="126"/>
      <c r="F25" s="128"/>
      <c r="G25" s="116"/>
      <c r="H25" s="117"/>
      <c r="I25" s="116"/>
      <c r="J25" s="116"/>
      <c r="K25" s="116"/>
      <c r="L25" s="116"/>
      <c r="M25" s="116"/>
      <c r="N25" s="116"/>
      <c r="O25" s="118"/>
      <c r="P25" s="119"/>
      <c r="Q25" s="120"/>
    </row>
    <row r="26" spans="1:17" s="110" customFormat="1" x14ac:dyDescent="0.35">
      <c r="A26" s="113"/>
      <c r="B26" s="121"/>
      <c r="C26" s="111"/>
      <c r="D26" s="125"/>
      <c r="E26" s="126"/>
      <c r="F26" s="128"/>
      <c r="G26" s="116"/>
      <c r="H26" s="117"/>
      <c r="I26" s="116"/>
      <c r="J26" s="116"/>
      <c r="K26" s="116"/>
      <c r="L26" s="116"/>
      <c r="M26" s="116"/>
      <c r="N26" s="116"/>
      <c r="O26" s="118"/>
      <c r="P26" s="119"/>
      <c r="Q26" s="120"/>
    </row>
    <row r="27" spans="1:17" s="110" customFormat="1" x14ac:dyDescent="0.35">
      <c r="A27" s="113"/>
      <c r="B27" s="121"/>
      <c r="C27" s="111"/>
      <c r="D27" s="125"/>
      <c r="E27" s="126"/>
      <c r="F27" s="128"/>
      <c r="G27" s="116"/>
      <c r="H27" s="117"/>
      <c r="I27" s="116"/>
      <c r="J27" s="116"/>
      <c r="K27" s="116"/>
      <c r="L27" s="116"/>
      <c r="M27" s="116"/>
      <c r="N27" s="116"/>
      <c r="O27" s="118"/>
      <c r="P27" s="119"/>
      <c r="Q27" s="120"/>
    </row>
    <row r="28" spans="1:17" x14ac:dyDescent="0.35">
      <c r="B28" s="121"/>
      <c r="C28" s="111"/>
      <c r="D28" s="125"/>
      <c r="E28" s="126"/>
      <c r="F28" s="128"/>
      <c r="G28" s="116"/>
      <c r="H28" s="117"/>
      <c r="I28" s="116"/>
      <c r="J28" s="116"/>
      <c r="K28" s="116"/>
      <c r="L28" s="116"/>
      <c r="M28" s="116"/>
      <c r="N28" s="116"/>
      <c r="O28" s="118"/>
      <c r="P28" s="119"/>
      <c r="Q28" s="120"/>
    </row>
    <row r="29" spans="1:17" x14ac:dyDescent="0.35">
      <c r="B29" s="121"/>
      <c r="C29" s="111"/>
      <c r="D29" s="125"/>
      <c r="E29" s="126"/>
      <c r="F29" s="128"/>
      <c r="G29" s="116"/>
      <c r="H29" s="117"/>
      <c r="I29" s="116"/>
      <c r="J29" s="116"/>
      <c r="K29" s="116"/>
      <c r="L29" s="116"/>
      <c r="M29" s="116"/>
      <c r="N29" s="116"/>
      <c r="O29" s="118"/>
      <c r="P29" s="119"/>
      <c r="Q29" s="120"/>
    </row>
    <row r="30" spans="1:17" x14ac:dyDescent="0.35">
      <c r="B30" s="121"/>
      <c r="C30" s="111"/>
      <c r="D30" s="125"/>
      <c r="E30" s="126"/>
      <c r="F30" s="128"/>
      <c r="G30" s="116"/>
      <c r="H30" s="117"/>
      <c r="I30" s="116"/>
      <c r="J30" s="116"/>
      <c r="K30" s="116"/>
      <c r="L30" s="116"/>
      <c r="M30" s="116"/>
      <c r="N30" s="116"/>
      <c r="O30" s="118"/>
      <c r="P30" s="119"/>
      <c r="Q30" s="120"/>
    </row>
    <row r="31" spans="1:17" x14ac:dyDescent="0.35">
      <c r="B31" s="115"/>
      <c r="C31" s="111"/>
      <c r="D31" s="125"/>
      <c r="E31" s="126"/>
      <c r="F31" s="128"/>
      <c r="G31" s="116"/>
      <c r="H31" s="117"/>
      <c r="I31" s="116"/>
      <c r="J31" s="116"/>
      <c r="K31" s="116"/>
      <c r="L31" s="116"/>
      <c r="M31" s="116"/>
      <c r="N31" s="116"/>
      <c r="O31" s="118"/>
      <c r="P31" s="119"/>
      <c r="Q31" s="120"/>
    </row>
    <row r="32" spans="1:17" x14ac:dyDescent="0.35">
      <c r="C32" s="111"/>
    </row>
  </sheetData>
  <sortState ref="B7:Q12">
    <sortCondition ref="Q7:Q12"/>
  </sortState>
  <dataConsolidate/>
  <mergeCells count="15">
    <mergeCell ref="P5:P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A5:A6"/>
    <mergeCell ref="B5:B6"/>
    <mergeCell ref="C5:C6"/>
    <mergeCell ref="D5:D6"/>
    <mergeCell ref="O5:O6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17:D31 D14:D15" xr:uid="{00000000-0002-0000-0000-000000000000}">
      <formula1>$S$10:$S$20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9" xr:uid="{00000000-0002-0000-0000-000001000000}">
      <formula1>$S$10:$S$10</formula1>
    </dataValidation>
    <dataValidation type="time" errorStyle="warning" allowBlank="1" showInputMessage="1" showErrorMessage="1" errorTitle="Chybné zadání" error="Zadej čas ve tvaru mm:ss,0 !!!" sqref="G7:N31" xr:uid="{00000000-0002-0000-0000-000002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:D8" xr:uid="{00000000-0002-0000-0000-000003000000}">
      <formula1>$S$9:$S$25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zoomScaleSheetLayoutView="75" workbookViewId="0">
      <pane xSplit="3" ySplit="6" topLeftCell="G7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14"/>
    </sheetView>
  </sheetViews>
  <sheetFormatPr defaultRowHeight="12.75" x14ac:dyDescent="0.35"/>
  <cols>
    <col min="1" max="1" width="5.46484375" hidden="1" customWidth="1"/>
    <col min="2" max="2" width="5.46484375" style="25" customWidth="1"/>
    <col min="3" max="3" width="24.46484375" customWidth="1"/>
    <col min="4" max="4" width="13.33203125" customWidth="1"/>
    <col min="5" max="6" width="7.33203125" style="3" customWidth="1"/>
    <col min="7" max="7" width="12.1328125" customWidth="1"/>
    <col min="8" max="8" width="10.6640625" customWidth="1"/>
    <col min="9" max="10" width="7.33203125" customWidth="1"/>
    <col min="11" max="11" width="7.33203125" hidden="1" customWidth="1"/>
    <col min="12" max="12" width="7.33203125" customWidth="1"/>
    <col min="13" max="13" width="7.53125" customWidth="1"/>
    <col min="14" max="14" width="7.33203125" hidden="1" customWidth="1"/>
    <col min="15" max="15" width="25.6640625" bestFit="1" customWidth="1"/>
    <col min="16" max="16" width="12.1328125" style="1" customWidth="1"/>
    <col min="17" max="17" width="6.33203125" customWidth="1"/>
    <col min="19" max="19" width="25.6640625" hidden="1" customWidth="1"/>
    <col min="20" max="20" width="12.6640625" hidden="1" customWidth="1"/>
  </cols>
  <sheetData>
    <row r="1" spans="1:31" ht="13.15" x14ac:dyDescent="0.4">
      <c r="D1" s="10">
        <v>43736</v>
      </c>
      <c r="E1" s="43"/>
      <c r="F1" s="43"/>
      <c r="G1" s="11"/>
      <c r="P1" s="4"/>
    </row>
    <row r="2" spans="1:31" ht="13.15" thickBot="1" x14ac:dyDescent="0.4">
      <c r="R2" s="12"/>
    </row>
    <row r="3" spans="1:31" s="3" customFormat="1" ht="25.5" customHeight="1" thickBot="1" x14ac:dyDescent="0.4">
      <c r="A3" s="9"/>
      <c r="B3" s="9"/>
      <c r="C3" s="27" t="s">
        <v>5</v>
      </c>
      <c r="D3" s="563" t="s">
        <v>41</v>
      </c>
      <c r="E3" s="563"/>
      <c r="F3" s="563"/>
      <c r="G3" s="564" t="s">
        <v>227</v>
      </c>
      <c r="H3" s="565"/>
      <c r="I3" s="565"/>
      <c r="J3" s="565"/>
      <c r="K3" s="565"/>
      <c r="L3" s="565"/>
      <c r="M3" s="565"/>
      <c r="N3" s="565"/>
      <c r="O3" s="565"/>
      <c r="P3" s="565"/>
      <c r="Q3" s="566"/>
      <c r="R3" s="13"/>
      <c r="S3" s="13"/>
      <c r="T3" s="13"/>
      <c r="U3" s="13"/>
      <c r="V3" s="13"/>
      <c r="W3" s="13"/>
      <c r="X3" s="13"/>
      <c r="Y3" s="13"/>
      <c r="AE3" s="12"/>
    </row>
    <row r="4" spans="1:31" ht="13.15" thickBot="1" x14ac:dyDescent="0.4">
      <c r="A4" s="15"/>
      <c r="B4" s="26"/>
      <c r="D4" s="453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 x14ac:dyDescent="0.35">
      <c r="A5" s="577" t="s">
        <v>4</v>
      </c>
      <c r="B5" s="579" t="s">
        <v>4</v>
      </c>
      <c r="C5" s="570" t="s">
        <v>0</v>
      </c>
      <c r="D5" s="582" t="s">
        <v>1</v>
      </c>
      <c r="E5" s="570" t="s">
        <v>2</v>
      </c>
      <c r="F5" s="567" t="s">
        <v>37</v>
      </c>
      <c r="G5" s="567" t="s">
        <v>38</v>
      </c>
      <c r="H5" s="567" t="s">
        <v>35</v>
      </c>
      <c r="I5" s="572" t="s">
        <v>18</v>
      </c>
      <c r="J5" s="573"/>
      <c r="K5" s="574"/>
      <c r="L5" s="572" t="s">
        <v>19</v>
      </c>
      <c r="M5" s="573"/>
      <c r="N5" s="574"/>
      <c r="O5" s="567" t="s">
        <v>17</v>
      </c>
      <c r="P5" s="575" t="s">
        <v>47</v>
      </c>
      <c r="Q5" s="561" t="s">
        <v>3</v>
      </c>
    </row>
    <row r="6" spans="1:31" s="5" customFormat="1" ht="15" customHeight="1" thickBot="1" x14ac:dyDescent="0.4">
      <c r="A6" s="578"/>
      <c r="B6" s="580"/>
      <c r="C6" s="581"/>
      <c r="D6" s="583"/>
      <c r="E6" s="571"/>
      <c r="F6" s="569"/>
      <c r="G6" s="568"/>
      <c r="H6" s="569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68"/>
      <c r="P6" s="576"/>
      <c r="Q6" s="562"/>
      <c r="S6" t="s">
        <v>11</v>
      </c>
    </row>
    <row r="7" spans="1:31" s="14" customFormat="1" x14ac:dyDescent="0.35">
      <c r="A7" s="29"/>
      <c r="B7" s="366">
        <v>700</v>
      </c>
      <c r="C7" s="367" t="s">
        <v>90</v>
      </c>
      <c r="D7" s="368" t="s">
        <v>24</v>
      </c>
      <c r="E7" s="369" t="s">
        <v>91</v>
      </c>
      <c r="F7" s="282">
        <v>0.42152777777777778</v>
      </c>
      <c r="G7" s="149"/>
      <c r="H7" s="37"/>
      <c r="I7" s="291">
        <v>1.193287037037037E-3</v>
      </c>
      <c r="J7" s="292">
        <v>1.1828703703703704E-3</v>
      </c>
      <c r="K7" s="150"/>
      <c r="L7" s="291">
        <v>1.7152777777777776E-3</v>
      </c>
      <c r="M7" s="292">
        <v>1.6886574074074076E-3</v>
      </c>
      <c r="N7" s="151"/>
      <c r="O7" s="34"/>
      <c r="P7" s="152">
        <f t="shared" ref="P7:P14" si="0">IF(OR(H7&gt;TIME(0,30,0),O7&lt;&gt;""),"XXXXX",SUM(G7:N7))</f>
        <v>5.7800925925925927E-3</v>
      </c>
      <c r="Q7" s="153">
        <f t="shared" ref="Q7:Q14" si="1">IF(OR(H7&gt;TIME(0,30,0),O7&lt;&gt;""),"D",RANK(P7,$P$7:$P$18,40))</f>
        <v>1</v>
      </c>
    </row>
    <row r="8" spans="1:31" s="14" customFormat="1" x14ac:dyDescent="0.35">
      <c r="A8" s="29">
        <v>121</v>
      </c>
      <c r="B8" s="370">
        <v>702</v>
      </c>
      <c r="C8" s="367" t="s">
        <v>93</v>
      </c>
      <c r="D8" s="371" t="s">
        <v>94</v>
      </c>
      <c r="E8" s="369" t="s">
        <v>75</v>
      </c>
      <c r="F8" s="263">
        <v>0.42222222222222222</v>
      </c>
      <c r="G8" s="154"/>
      <c r="H8" s="37"/>
      <c r="I8" s="291">
        <v>1.1898148148148148E-3</v>
      </c>
      <c r="J8" s="292">
        <v>1.2002314814814816E-3</v>
      </c>
      <c r="K8" s="150"/>
      <c r="L8" s="291">
        <v>1.7928240740740741E-3</v>
      </c>
      <c r="M8" s="292">
        <v>1.721064814814815E-3</v>
      </c>
      <c r="N8" s="151"/>
      <c r="O8" s="34"/>
      <c r="P8" s="152">
        <f t="shared" si="0"/>
        <v>5.9039351851851857E-3</v>
      </c>
      <c r="Q8" s="153">
        <f t="shared" si="1"/>
        <v>2</v>
      </c>
    </row>
    <row r="9" spans="1:31" s="14" customFormat="1" x14ac:dyDescent="0.35">
      <c r="A9" s="24"/>
      <c r="B9" s="370">
        <v>701</v>
      </c>
      <c r="C9" s="367" t="s">
        <v>92</v>
      </c>
      <c r="D9" s="371" t="s">
        <v>24</v>
      </c>
      <c r="E9" s="369" t="s">
        <v>91</v>
      </c>
      <c r="F9" s="467">
        <v>0.42152777777777778</v>
      </c>
      <c r="G9" s="151"/>
      <c r="H9" s="37"/>
      <c r="I9" s="291">
        <v>1.2638888888888888E-3</v>
      </c>
      <c r="J9" s="292">
        <v>1.2974537037037037E-3</v>
      </c>
      <c r="K9" s="150"/>
      <c r="L9" s="291">
        <v>1.8460648148148149E-3</v>
      </c>
      <c r="M9" s="292">
        <v>1.8622685185185185E-3</v>
      </c>
      <c r="N9" s="151"/>
      <c r="O9" s="34"/>
      <c r="P9" s="152">
        <f t="shared" si="0"/>
        <v>6.2696759259259259E-3</v>
      </c>
      <c r="Q9" s="153">
        <f t="shared" si="1"/>
        <v>3</v>
      </c>
    </row>
    <row r="10" spans="1:31" s="14" customFormat="1" x14ac:dyDescent="0.35">
      <c r="A10" s="30"/>
      <c r="B10" s="373">
        <v>703</v>
      </c>
      <c r="C10" s="423" t="s">
        <v>95</v>
      </c>
      <c r="D10" s="374" t="s">
        <v>24</v>
      </c>
      <c r="E10" s="369" t="s">
        <v>91</v>
      </c>
      <c r="F10" s="262">
        <v>0.42222222222222222</v>
      </c>
      <c r="G10" s="151"/>
      <c r="H10" s="37"/>
      <c r="I10" s="291">
        <v>1.3229166666666665E-3</v>
      </c>
      <c r="J10" s="292">
        <v>1.2800925925925924E-3</v>
      </c>
      <c r="K10" s="150"/>
      <c r="L10" s="291">
        <v>1.9375E-3</v>
      </c>
      <c r="M10" s="292">
        <v>1.920138888888889E-3</v>
      </c>
      <c r="N10" s="151"/>
      <c r="O10" s="34"/>
      <c r="P10" s="155">
        <f t="shared" si="0"/>
        <v>6.4606481481481477E-3</v>
      </c>
      <c r="Q10" s="153">
        <f t="shared" si="1"/>
        <v>4</v>
      </c>
      <c r="S10" s="14" t="s">
        <v>14</v>
      </c>
      <c r="T10" s="14" t="s">
        <v>25</v>
      </c>
    </row>
    <row r="11" spans="1:31" s="14" customFormat="1" x14ac:dyDescent="0.35">
      <c r="A11" s="30"/>
      <c r="B11" s="461">
        <v>708</v>
      </c>
      <c r="C11" s="358" t="s">
        <v>250</v>
      </c>
      <c r="D11" s="359" t="s">
        <v>24</v>
      </c>
      <c r="E11" s="465" t="s">
        <v>91</v>
      </c>
      <c r="F11" s="262">
        <v>0.4236111111111111</v>
      </c>
      <c r="G11" s="151"/>
      <c r="H11" s="37">
        <v>1.5277777777777777E-2</v>
      </c>
      <c r="I11" s="291">
        <v>1.3368055555555555E-3</v>
      </c>
      <c r="J11" s="292">
        <v>2.5208333333333333E-3</v>
      </c>
      <c r="K11" s="150"/>
      <c r="L11" s="291">
        <v>2.653935185185185E-3</v>
      </c>
      <c r="M11" s="292">
        <v>2.1076388888888889E-3</v>
      </c>
      <c r="N11" s="151"/>
      <c r="O11" s="34"/>
      <c r="P11" s="152">
        <f t="shared" si="0"/>
        <v>2.3896990740740739E-2</v>
      </c>
      <c r="Q11" s="153">
        <f t="shared" si="1"/>
        <v>5</v>
      </c>
      <c r="S11" s="14" t="s">
        <v>16</v>
      </c>
      <c r="T11" s="14" t="s">
        <v>34</v>
      </c>
    </row>
    <row r="12" spans="1:31" s="14" customFormat="1" x14ac:dyDescent="0.35">
      <c r="A12" s="30"/>
      <c r="B12" s="375">
        <v>705</v>
      </c>
      <c r="C12" s="367" t="s">
        <v>166</v>
      </c>
      <c r="D12" s="377" t="s">
        <v>24</v>
      </c>
      <c r="E12" s="369" t="s">
        <v>75</v>
      </c>
      <c r="F12" s="262">
        <v>0.42291666666666666</v>
      </c>
      <c r="G12" s="151"/>
      <c r="H12" s="37">
        <v>2.7777777777777776E-2</v>
      </c>
      <c r="I12" s="291">
        <v>1.741898148148148E-3</v>
      </c>
      <c r="J12" s="292">
        <v>1.7476851851851852E-3</v>
      </c>
      <c r="K12" s="150"/>
      <c r="L12" s="291">
        <v>2.4270833333333336E-3</v>
      </c>
      <c r="M12" s="292">
        <v>2.391203703703704E-3</v>
      </c>
      <c r="N12" s="151"/>
      <c r="O12" s="34"/>
      <c r="P12" s="152" t="str">
        <f t="shared" si="0"/>
        <v>XXXXX</v>
      </c>
      <c r="Q12" s="153" t="str">
        <f t="shared" si="1"/>
        <v>D</v>
      </c>
      <c r="T12" s="14" t="s">
        <v>24</v>
      </c>
    </row>
    <row r="13" spans="1:31" s="14" customFormat="1" x14ac:dyDescent="0.35">
      <c r="A13" s="31"/>
      <c r="B13" s="375">
        <v>706</v>
      </c>
      <c r="C13" s="367" t="s">
        <v>167</v>
      </c>
      <c r="D13" s="374" t="s">
        <v>34</v>
      </c>
      <c r="E13" s="376" t="s">
        <v>99</v>
      </c>
      <c r="F13" s="261">
        <v>0.42291666666666666</v>
      </c>
      <c r="G13" s="178"/>
      <c r="H13" s="268"/>
      <c r="I13" s="296"/>
      <c r="J13" s="294"/>
      <c r="K13" s="129"/>
      <c r="L13" s="296"/>
      <c r="M13" s="294"/>
      <c r="N13" s="156"/>
      <c r="O13" s="456" t="s">
        <v>17</v>
      </c>
      <c r="P13" s="152" t="str">
        <f t="shared" si="0"/>
        <v>XXXXX</v>
      </c>
      <c r="Q13" s="153" t="str">
        <f t="shared" si="1"/>
        <v>D</v>
      </c>
    </row>
    <row r="14" spans="1:31" s="14" customFormat="1" ht="13.15" thickBot="1" x14ac:dyDescent="0.4">
      <c r="A14" s="31"/>
      <c r="B14" s="462">
        <v>707</v>
      </c>
      <c r="C14" s="463" t="s">
        <v>206</v>
      </c>
      <c r="D14" s="464" t="s">
        <v>24</v>
      </c>
      <c r="E14" s="466" t="s">
        <v>75</v>
      </c>
      <c r="F14" s="283">
        <v>0.4236111111111111</v>
      </c>
      <c r="G14" s="161"/>
      <c r="H14" s="162"/>
      <c r="I14" s="297">
        <v>1.8344907407407407E-3</v>
      </c>
      <c r="J14" s="295"/>
      <c r="K14" s="163"/>
      <c r="L14" s="297"/>
      <c r="M14" s="295"/>
      <c r="N14" s="161"/>
      <c r="O14" s="455" t="s">
        <v>17</v>
      </c>
      <c r="P14" s="164" t="str">
        <f t="shared" si="0"/>
        <v>XXXXX</v>
      </c>
      <c r="Q14" s="165" t="str">
        <f t="shared" si="1"/>
        <v>D</v>
      </c>
    </row>
    <row r="15" spans="1:31" s="14" customFormat="1" x14ac:dyDescent="0.35">
      <c r="A15" s="30"/>
      <c r="B15" s="85"/>
      <c r="C15" s="22"/>
      <c r="D15" s="22"/>
      <c r="E15" s="22"/>
      <c r="F15" s="22"/>
      <c r="G15" s="21"/>
      <c r="H15" s="58"/>
      <c r="I15" s="21"/>
      <c r="J15" s="21"/>
      <c r="K15" s="21"/>
      <c r="L15" s="21"/>
      <c r="M15" s="21"/>
      <c r="N15" s="21"/>
      <c r="O15" s="47"/>
      <c r="P15" s="53"/>
      <c r="Q15" s="54"/>
    </row>
    <row r="16" spans="1:31" s="14" customFormat="1" x14ac:dyDescent="0.35">
      <c r="A16" s="30"/>
      <c r="B16" s="85"/>
      <c r="C16" s="46"/>
      <c r="D16" s="83"/>
      <c r="E16" s="86"/>
      <c r="F16" s="61"/>
      <c r="G16" s="21"/>
      <c r="H16" s="58"/>
      <c r="I16" s="21"/>
      <c r="J16" s="21"/>
      <c r="K16" s="21"/>
      <c r="L16" s="21"/>
      <c r="M16" s="21"/>
      <c r="N16" s="21"/>
      <c r="O16" s="47"/>
      <c r="P16" s="53"/>
      <c r="Q16" s="54"/>
    </row>
    <row r="17" spans="1:17" s="14" customFormat="1" x14ac:dyDescent="0.35">
      <c r="A17" s="30"/>
      <c r="B17" s="85"/>
      <c r="C17" s="46"/>
      <c r="D17" s="83"/>
      <c r="E17" s="86"/>
      <c r="F17" s="61"/>
      <c r="G17" s="21"/>
      <c r="H17" s="58"/>
      <c r="I17" s="21"/>
      <c r="J17" s="21"/>
      <c r="K17" s="21"/>
      <c r="L17" s="21"/>
      <c r="M17" s="21"/>
      <c r="N17" s="21"/>
      <c r="O17" s="47"/>
      <c r="P17" s="53"/>
      <c r="Q17" s="54"/>
    </row>
    <row r="18" spans="1:17" s="14" customFormat="1" x14ac:dyDescent="0.35">
      <c r="A18" s="30"/>
      <c r="B18" s="22"/>
      <c r="C18" s="46"/>
      <c r="D18" s="83"/>
      <c r="E18" s="86"/>
      <c r="F18" s="61"/>
      <c r="G18" s="21"/>
      <c r="H18" s="58"/>
      <c r="I18" s="21"/>
      <c r="J18" s="21"/>
      <c r="K18" s="21"/>
      <c r="L18" s="21"/>
      <c r="M18" s="21"/>
      <c r="N18" s="21"/>
      <c r="O18" s="47"/>
      <c r="P18" s="53"/>
      <c r="Q18" s="54"/>
    </row>
  </sheetData>
  <sortState ref="B7:Q14">
    <sortCondition ref="Q7:Q14"/>
  </sortState>
  <dataConsolidate/>
  <mergeCells count="15">
    <mergeCell ref="A5:A6"/>
    <mergeCell ref="B5:B6"/>
    <mergeCell ref="C5:C6"/>
    <mergeCell ref="D5:D6"/>
    <mergeCell ref="O5:O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P5:P6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16:D18" xr:uid="{00000000-0002-0000-0100-000000000000}">
      <formula1>$S$9:$S$14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3 D11" xr:uid="{00000000-0002-0000-0100-000001000000}">
      <formula1>$S$9:$S$21</formula1>
    </dataValidation>
    <dataValidation type="time" errorStyle="warning" allowBlank="1" showInputMessage="1" showErrorMessage="1" errorTitle="Chybné zadání" error="Zadej čas ve tvaru mm:ss,0 !!!" sqref="G7:N18" xr:uid="{00000000-0002-0000-0100-000002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8" xr:uid="{00000000-0002-0000-0100-000003000000}">
      <formula1>$S$9:$S$20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0"/>
  <sheetViews>
    <sheetView zoomScaleNormal="100" zoomScaleSheetLayoutView="75" workbookViewId="0">
      <pane xSplit="3" ySplit="6" topLeftCell="G20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38"/>
    </sheetView>
  </sheetViews>
  <sheetFormatPr defaultRowHeight="12.75" x14ac:dyDescent="0.35"/>
  <cols>
    <col min="1" max="1" width="5.46484375" hidden="1" customWidth="1"/>
    <col min="2" max="2" width="5.46484375" style="25" customWidth="1"/>
    <col min="3" max="3" width="24.46484375" customWidth="1"/>
    <col min="4" max="4" width="13.33203125" customWidth="1"/>
    <col min="5" max="5" width="7.33203125" style="25" customWidth="1"/>
    <col min="6" max="6" width="7.33203125" style="3" customWidth="1"/>
    <col min="7" max="7" width="12.1328125" customWidth="1"/>
    <col min="8" max="8" width="10.6640625" customWidth="1"/>
    <col min="9" max="10" width="7.33203125" customWidth="1"/>
    <col min="11" max="11" width="7.33203125" hidden="1" customWidth="1"/>
    <col min="12" max="12" width="7.33203125" customWidth="1"/>
    <col min="13" max="13" width="7.53125" customWidth="1"/>
    <col min="14" max="14" width="7.33203125" hidden="1" customWidth="1"/>
    <col min="15" max="15" width="25.6640625" bestFit="1" customWidth="1"/>
    <col min="16" max="16" width="12.1328125" style="1" customWidth="1"/>
    <col min="17" max="17" width="6.33203125" customWidth="1"/>
    <col min="19" max="19" width="25.6640625" hidden="1" customWidth="1"/>
    <col min="20" max="20" width="12.6640625" hidden="1" customWidth="1"/>
  </cols>
  <sheetData>
    <row r="1" spans="1:31" ht="13.15" x14ac:dyDescent="0.4">
      <c r="D1" s="10">
        <v>43736</v>
      </c>
      <c r="E1" s="45"/>
      <c r="F1" s="43"/>
      <c r="G1" s="11"/>
      <c r="P1" s="4"/>
    </row>
    <row r="2" spans="1:31" ht="13.15" thickBot="1" x14ac:dyDescent="0.4">
      <c r="R2" s="12"/>
    </row>
    <row r="3" spans="1:31" s="3" customFormat="1" ht="25.5" customHeight="1" thickBot="1" x14ac:dyDescent="0.4">
      <c r="A3" s="9"/>
      <c r="B3" s="9"/>
      <c r="C3" s="27" t="s">
        <v>5</v>
      </c>
      <c r="D3" s="563" t="s">
        <v>33</v>
      </c>
      <c r="E3" s="563"/>
      <c r="F3" s="584"/>
      <c r="G3" s="564" t="s">
        <v>42</v>
      </c>
      <c r="H3" s="565"/>
      <c r="I3" s="565"/>
      <c r="J3" s="565"/>
      <c r="K3" s="565"/>
      <c r="L3" s="565"/>
      <c r="M3" s="565"/>
      <c r="N3" s="565"/>
      <c r="O3" s="565"/>
      <c r="P3" s="565"/>
      <c r="Q3" s="566"/>
      <c r="R3" s="13"/>
      <c r="S3" s="13"/>
      <c r="T3" s="13"/>
      <c r="U3" s="13"/>
      <c r="V3" s="13"/>
      <c r="W3" s="13"/>
      <c r="X3" s="13"/>
      <c r="Y3" s="13"/>
      <c r="AE3" s="12"/>
    </row>
    <row r="4" spans="1:31" ht="13.15" thickBot="1" x14ac:dyDescent="0.4">
      <c r="A4" s="15"/>
      <c r="B4" s="26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 x14ac:dyDescent="0.35">
      <c r="A5" s="577" t="s">
        <v>4</v>
      </c>
      <c r="B5" s="579" t="s">
        <v>4</v>
      </c>
      <c r="C5" s="570" t="s">
        <v>0</v>
      </c>
      <c r="D5" s="582" t="s">
        <v>1</v>
      </c>
      <c r="E5" s="570" t="s">
        <v>2</v>
      </c>
      <c r="F5" s="567" t="s">
        <v>37</v>
      </c>
      <c r="G5" s="567" t="s">
        <v>38</v>
      </c>
      <c r="H5" s="567" t="s">
        <v>35</v>
      </c>
      <c r="I5" s="572" t="s">
        <v>18</v>
      </c>
      <c r="J5" s="573"/>
      <c r="K5" s="574"/>
      <c r="L5" s="572" t="s">
        <v>19</v>
      </c>
      <c r="M5" s="573"/>
      <c r="N5" s="574"/>
      <c r="O5" s="567" t="s">
        <v>17</v>
      </c>
      <c r="P5" s="575" t="s">
        <v>47</v>
      </c>
      <c r="Q5" s="561" t="s">
        <v>3</v>
      </c>
    </row>
    <row r="6" spans="1:31" s="5" customFormat="1" ht="15" customHeight="1" thickBot="1" x14ac:dyDescent="0.4">
      <c r="A6" s="578"/>
      <c r="B6" s="580"/>
      <c r="C6" s="581"/>
      <c r="D6" s="583"/>
      <c r="E6" s="585"/>
      <c r="F6" s="569"/>
      <c r="G6" s="568"/>
      <c r="H6" s="569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68"/>
      <c r="P6" s="576"/>
      <c r="Q6" s="562"/>
      <c r="S6" t="s">
        <v>11</v>
      </c>
    </row>
    <row r="7" spans="1:31" s="14" customFormat="1" x14ac:dyDescent="0.35">
      <c r="A7" s="28">
        <v>360</v>
      </c>
      <c r="B7" s="379">
        <v>621</v>
      </c>
      <c r="C7" s="335" t="s">
        <v>141</v>
      </c>
      <c r="D7" s="342" t="s">
        <v>36</v>
      </c>
      <c r="E7" s="272" t="s">
        <v>59</v>
      </c>
      <c r="F7" s="284">
        <v>0.43194444444444446</v>
      </c>
      <c r="G7" s="151"/>
      <c r="H7" s="37"/>
      <c r="I7" s="298">
        <v>1.1516203703703703E-3</v>
      </c>
      <c r="J7" s="299">
        <v>1.1006944444444443E-3</v>
      </c>
      <c r="K7" s="149"/>
      <c r="L7" s="298">
        <v>1.6134259259259259E-3</v>
      </c>
      <c r="M7" s="299">
        <v>1.5983796296296295E-3</v>
      </c>
      <c r="N7" s="149"/>
      <c r="O7" s="35"/>
      <c r="P7" s="166">
        <f t="shared" ref="P7:P38" si="0">IF(OR(H7&gt;TIME(0,30,0),O7&lt;&gt;""),"XXXXX",SUM(G7:N7))</f>
        <v>5.4641203703703701E-3</v>
      </c>
      <c r="Q7" s="153">
        <f t="shared" ref="Q7:Q38" si="1">IF(OR(H7&gt;TIME(0,30,0),O7&lt;&gt;""),"D",RANK(P7,$P$7:$P$40,40))</f>
        <v>1</v>
      </c>
      <c r="S7" s="14" t="s">
        <v>15</v>
      </c>
      <c r="T7" s="14" t="s">
        <v>21</v>
      </c>
    </row>
    <row r="8" spans="1:31" s="14" customFormat="1" x14ac:dyDescent="0.35">
      <c r="A8" s="29"/>
      <c r="B8" s="380">
        <v>601</v>
      </c>
      <c r="C8" s="335" t="s">
        <v>76</v>
      </c>
      <c r="D8" s="342" t="s">
        <v>36</v>
      </c>
      <c r="E8" s="272" t="s">
        <v>67</v>
      </c>
      <c r="F8" s="273">
        <v>0.42499999999999999</v>
      </c>
      <c r="G8" s="151"/>
      <c r="H8" s="37"/>
      <c r="I8" s="291">
        <v>1.1261574074074073E-3</v>
      </c>
      <c r="J8" s="292">
        <v>1.1458333333333333E-3</v>
      </c>
      <c r="K8" s="150"/>
      <c r="L8" s="291">
        <v>1.6863425925925926E-3</v>
      </c>
      <c r="M8" s="292">
        <v>1.6342592592592596E-3</v>
      </c>
      <c r="N8" s="151"/>
      <c r="O8" s="34"/>
      <c r="P8" s="152">
        <f t="shared" si="0"/>
        <v>5.5925925925925926E-3</v>
      </c>
      <c r="Q8" s="153">
        <f t="shared" si="1"/>
        <v>2</v>
      </c>
    </row>
    <row r="9" spans="1:31" s="14" customFormat="1" x14ac:dyDescent="0.35">
      <c r="A9" s="29"/>
      <c r="B9" s="380">
        <v>634</v>
      </c>
      <c r="C9" s="381" t="s">
        <v>209</v>
      </c>
      <c r="D9" s="342" t="s">
        <v>26</v>
      </c>
      <c r="E9" s="278" t="s">
        <v>149</v>
      </c>
      <c r="F9" s="249">
        <v>0.43541666666666662</v>
      </c>
      <c r="G9" s="481"/>
      <c r="H9" s="37"/>
      <c r="I9" s="317">
        <v>1.175925925925926E-3</v>
      </c>
      <c r="J9" s="318">
        <v>1.1493055555555555E-3</v>
      </c>
      <c r="K9" s="171"/>
      <c r="L9" s="317">
        <v>1.6504629629629632E-3</v>
      </c>
      <c r="M9" s="318">
        <v>1.6423611111111111E-3</v>
      </c>
      <c r="N9" s="483"/>
      <c r="O9" s="34"/>
      <c r="P9" s="152">
        <f t="shared" si="0"/>
        <v>5.6180555555555558E-3</v>
      </c>
      <c r="Q9" s="153">
        <f t="shared" si="1"/>
        <v>3</v>
      </c>
    </row>
    <row r="10" spans="1:31" s="14" customFormat="1" x14ac:dyDescent="0.35">
      <c r="A10" s="29"/>
      <c r="B10" s="383">
        <v>610</v>
      </c>
      <c r="C10" s="338" t="s">
        <v>88</v>
      </c>
      <c r="D10" s="334" t="s">
        <v>26</v>
      </c>
      <c r="E10" s="289" t="s">
        <v>59</v>
      </c>
      <c r="F10" s="249">
        <v>0.42777777777777781</v>
      </c>
      <c r="G10" s="151"/>
      <c r="H10" s="37"/>
      <c r="I10" s="291">
        <v>1.1365740740740741E-3</v>
      </c>
      <c r="J10" s="292">
        <v>1.1342592592592591E-3</v>
      </c>
      <c r="K10" s="150"/>
      <c r="L10" s="291">
        <v>1.7152777777777776E-3</v>
      </c>
      <c r="M10" s="292">
        <v>1.7476851851851852E-3</v>
      </c>
      <c r="N10" s="151"/>
      <c r="O10" s="34"/>
      <c r="P10" s="152">
        <f t="shared" si="0"/>
        <v>5.7337962962962959E-3</v>
      </c>
      <c r="Q10" s="153">
        <f t="shared" si="1"/>
        <v>4</v>
      </c>
    </row>
    <row r="11" spans="1:31" s="14" customFormat="1" x14ac:dyDescent="0.35">
      <c r="A11" s="269">
        <v>677</v>
      </c>
      <c r="B11" s="352">
        <v>603</v>
      </c>
      <c r="C11" s="382" t="s">
        <v>78</v>
      </c>
      <c r="D11" s="342" t="s">
        <v>79</v>
      </c>
      <c r="E11" s="272" t="s">
        <v>67</v>
      </c>
      <c r="F11" s="249">
        <v>0.42569444444444443</v>
      </c>
      <c r="G11" s="151"/>
      <c r="H11" s="37"/>
      <c r="I11" s="291">
        <v>1.181712962962963E-3</v>
      </c>
      <c r="J11" s="292">
        <v>1.1435185185185183E-3</v>
      </c>
      <c r="K11" s="150"/>
      <c r="L11" s="291">
        <v>1.75E-3</v>
      </c>
      <c r="M11" s="292">
        <v>1.6678240740740742E-3</v>
      </c>
      <c r="N11" s="151"/>
      <c r="O11" s="34"/>
      <c r="P11" s="152">
        <f t="shared" si="0"/>
        <v>5.7430555555555551E-3</v>
      </c>
      <c r="Q11" s="153">
        <f t="shared" si="1"/>
        <v>5</v>
      </c>
    </row>
    <row r="12" spans="1:31" s="14" customFormat="1" x14ac:dyDescent="0.35">
      <c r="A12" s="30"/>
      <c r="B12" s="383">
        <v>608</v>
      </c>
      <c r="C12" s="335" t="s">
        <v>85</v>
      </c>
      <c r="D12" s="333" t="s">
        <v>36</v>
      </c>
      <c r="E12" s="276" t="s">
        <v>86</v>
      </c>
      <c r="F12" s="249">
        <v>0.42708333333333331</v>
      </c>
      <c r="G12" s="151"/>
      <c r="H12" s="37"/>
      <c r="I12" s="291">
        <v>1.2002314814814816E-3</v>
      </c>
      <c r="J12" s="292">
        <v>1.1516203703703703E-3</v>
      </c>
      <c r="K12" s="150"/>
      <c r="L12" s="291">
        <v>1.7476851851851852E-3</v>
      </c>
      <c r="M12" s="292">
        <v>1.6655092592592592E-3</v>
      </c>
      <c r="N12" s="151"/>
      <c r="O12" s="34"/>
      <c r="P12" s="152">
        <f t="shared" si="0"/>
        <v>5.7650462962962959E-3</v>
      </c>
      <c r="Q12" s="153">
        <f t="shared" si="1"/>
        <v>6</v>
      </c>
    </row>
    <row r="13" spans="1:31" s="14" customFormat="1" x14ac:dyDescent="0.35">
      <c r="A13" s="30"/>
      <c r="B13" s="383">
        <v>619</v>
      </c>
      <c r="C13" s="381" t="s">
        <v>127</v>
      </c>
      <c r="D13" s="342" t="s">
        <v>107</v>
      </c>
      <c r="E13" s="474" t="s">
        <v>67</v>
      </c>
      <c r="F13" s="248">
        <v>0.43124999999999997</v>
      </c>
      <c r="G13" s="36"/>
      <c r="H13" s="167"/>
      <c r="I13" s="300">
        <v>1.2314814814814816E-3</v>
      </c>
      <c r="J13" s="293">
        <v>1.179398148148148E-3</v>
      </c>
      <c r="K13" s="168"/>
      <c r="L13" s="300">
        <v>1.7175925925925926E-3</v>
      </c>
      <c r="M13" s="293">
        <v>1.6736111111111112E-3</v>
      </c>
      <c r="N13" s="156"/>
      <c r="O13" s="159"/>
      <c r="P13" s="152">
        <f t="shared" si="0"/>
        <v>5.8020833333333336E-3</v>
      </c>
      <c r="Q13" s="153">
        <f t="shared" si="1"/>
        <v>7</v>
      </c>
    </row>
    <row r="14" spans="1:31" s="14" customFormat="1" x14ac:dyDescent="0.35">
      <c r="A14" s="30"/>
      <c r="B14" s="384">
        <v>602</v>
      </c>
      <c r="C14" s="354" t="s">
        <v>77</v>
      </c>
      <c r="D14" s="340" t="s">
        <v>21</v>
      </c>
      <c r="E14" s="475" t="s">
        <v>59</v>
      </c>
      <c r="F14" s="248">
        <v>0.42499999999999999</v>
      </c>
      <c r="G14" s="36"/>
      <c r="H14" s="167"/>
      <c r="I14" s="300">
        <v>1.2118055555555556E-3</v>
      </c>
      <c r="J14" s="293">
        <v>1.2083333333333334E-3</v>
      </c>
      <c r="K14" s="168"/>
      <c r="L14" s="300">
        <v>1.7118055555555556E-3</v>
      </c>
      <c r="M14" s="293">
        <v>1.6979166666666664E-3</v>
      </c>
      <c r="N14" s="156"/>
      <c r="O14" s="159"/>
      <c r="P14" s="152">
        <f t="shared" si="0"/>
        <v>5.8298611111111112E-3</v>
      </c>
      <c r="Q14" s="153">
        <f t="shared" si="1"/>
        <v>8</v>
      </c>
    </row>
    <row r="15" spans="1:31" s="14" customFormat="1" x14ac:dyDescent="0.35">
      <c r="A15" s="30"/>
      <c r="B15" s="385">
        <v>623</v>
      </c>
      <c r="C15" s="335" t="s">
        <v>157</v>
      </c>
      <c r="D15" s="386" t="s">
        <v>26</v>
      </c>
      <c r="E15" s="278" t="s">
        <v>67</v>
      </c>
      <c r="F15" s="279">
        <v>0.43263888888888885</v>
      </c>
      <c r="G15" s="34"/>
      <c r="H15" s="235"/>
      <c r="I15" s="301">
        <v>1.2766203703703705E-3</v>
      </c>
      <c r="J15" s="302">
        <v>1.2314814814814816E-3</v>
      </c>
      <c r="K15" s="88"/>
      <c r="L15" s="301">
        <v>1.7256944444444444E-3</v>
      </c>
      <c r="M15" s="302">
        <v>1.6921296296296296E-3</v>
      </c>
      <c r="N15" s="237"/>
      <c r="O15" s="159"/>
      <c r="P15" s="152">
        <f t="shared" si="0"/>
        <v>5.9259259259259256E-3</v>
      </c>
      <c r="Q15" s="153">
        <f t="shared" si="1"/>
        <v>9</v>
      </c>
    </row>
    <row r="16" spans="1:31" s="14" customFormat="1" x14ac:dyDescent="0.35">
      <c r="A16" s="30"/>
      <c r="B16" s="385">
        <v>606</v>
      </c>
      <c r="C16" s="335" t="s">
        <v>81</v>
      </c>
      <c r="D16" s="387" t="s">
        <v>23</v>
      </c>
      <c r="E16" s="473" t="s">
        <v>82</v>
      </c>
      <c r="F16" s="279">
        <v>0.42638888888888887</v>
      </c>
      <c r="G16" s="36"/>
      <c r="H16" s="167"/>
      <c r="I16" s="300">
        <v>1.2233796296296296E-3</v>
      </c>
      <c r="J16" s="293">
        <v>1.2094907407407408E-3</v>
      </c>
      <c r="K16" s="168"/>
      <c r="L16" s="300">
        <v>1.7743055555555552E-3</v>
      </c>
      <c r="M16" s="293">
        <v>1.7349537037037036E-3</v>
      </c>
      <c r="N16" s="156"/>
      <c r="O16" s="159"/>
      <c r="P16" s="152">
        <f t="shared" si="0"/>
        <v>5.9421296296296297E-3</v>
      </c>
      <c r="Q16" s="153">
        <f t="shared" si="1"/>
        <v>10</v>
      </c>
    </row>
    <row r="17" spans="1:17" s="14" customFormat="1" x14ac:dyDescent="0.35">
      <c r="A17" s="30"/>
      <c r="B17" s="385">
        <v>630</v>
      </c>
      <c r="C17" s="335" t="s">
        <v>193</v>
      </c>
      <c r="D17" s="386" t="s">
        <v>36</v>
      </c>
      <c r="E17" s="278" t="s">
        <v>75</v>
      </c>
      <c r="F17" s="279">
        <v>0.43472222222222223</v>
      </c>
      <c r="G17" s="38"/>
      <c r="H17" s="167"/>
      <c r="I17" s="301">
        <v>1.2847222222222223E-3</v>
      </c>
      <c r="J17" s="302">
        <v>1.2442129629629628E-3</v>
      </c>
      <c r="K17" s="88"/>
      <c r="L17" s="301">
        <v>1.7453703703703702E-3</v>
      </c>
      <c r="M17" s="302">
        <v>1.7303240740740742E-3</v>
      </c>
      <c r="N17" s="237"/>
      <c r="O17" s="159"/>
      <c r="P17" s="152">
        <f t="shared" si="0"/>
        <v>6.0046296296296297E-3</v>
      </c>
      <c r="Q17" s="153">
        <f t="shared" si="1"/>
        <v>11</v>
      </c>
    </row>
    <row r="18" spans="1:17" s="14" customFormat="1" x14ac:dyDescent="0.35">
      <c r="A18" s="30"/>
      <c r="B18" s="385">
        <v>617</v>
      </c>
      <c r="C18" s="354" t="s">
        <v>110</v>
      </c>
      <c r="D18" s="340" t="s">
        <v>80</v>
      </c>
      <c r="E18" s="277" t="s">
        <v>111</v>
      </c>
      <c r="F18" s="279">
        <v>0.43055555555555558</v>
      </c>
      <c r="G18" s="36"/>
      <c r="H18" s="167"/>
      <c r="I18" s="300">
        <v>1.3182870370370371E-3</v>
      </c>
      <c r="J18" s="293">
        <v>1.2430555555555556E-3</v>
      </c>
      <c r="K18" s="168"/>
      <c r="L18" s="300">
        <v>1.7175925925925926E-3</v>
      </c>
      <c r="M18" s="293">
        <v>1.7743055555555552E-3</v>
      </c>
      <c r="N18" s="156"/>
      <c r="O18" s="159"/>
      <c r="P18" s="152">
        <f t="shared" si="0"/>
        <v>6.0532407407407401E-3</v>
      </c>
      <c r="Q18" s="153">
        <f t="shared" si="1"/>
        <v>12</v>
      </c>
    </row>
    <row r="19" spans="1:17" s="14" customFormat="1" x14ac:dyDescent="0.35">
      <c r="A19" s="30"/>
      <c r="B19" s="385">
        <v>635</v>
      </c>
      <c r="C19" s="468" t="s">
        <v>220</v>
      </c>
      <c r="D19" s="471" t="s">
        <v>27</v>
      </c>
      <c r="E19" s="476" t="s">
        <v>59</v>
      </c>
      <c r="F19" s="479">
        <v>0.43611111111111112</v>
      </c>
      <c r="G19" s="36"/>
      <c r="H19" s="167"/>
      <c r="I19" s="300">
        <v>1.3252314814814813E-3</v>
      </c>
      <c r="J19" s="293">
        <v>1.2430555555555556E-3</v>
      </c>
      <c r="K19" s="168"/>
      <c r="L19" s="300">
        <v>1.7696759259259261E-3</v>
      </c>
      <c r="M19" s="293">
        <v>1.7256944444444444E-3</v>
      </c>
      <c r="N19" s="156"/>
      <c r="O19" s="159"/>
      <c r="P19" s="152">
        <f t="shared" si="0"/>
        <v>6.0636574074074074E-3</v>
      </c>
      <c r="Q19" s="153">
        <f t="shared" si="1"/>
        <v>13</v>
      </c>
    </row>
    <row r="20" spans="1:17" s="14" customFormat="1" x14ac:dyDescent="0.35">
      <c r="A20" s="269"/>
      <c r="B20" s="385">
        <v>620</v>
      </c>
      <c r="C20" s="354" t="s">
        <v>252</v>
      </c>
      <c r="D20" s="340" t="s">
        <v>22</v>
      </c>
      <c r="E20" s="277" t="s">
        <v>67</v>
      </c>
      <c r="F20" s="279">
        <v>0.43124999999999997</v>
      </c>
      <c r="G20" s="36"/>
      <c r="H20" s="167"/>
      <c r="I20" s="300">
        <v>1.3159722222222221E-3</v>
      </c>
      <c r="J20" s="293">
        <v>1.2384259259259258E-3</v>
      </c>
      <c r="K20" s="168"/>
      <c r="L20" s="300">
        <v>1.7997685185185185E-3</v>
      </c>
      <c r="M20" s="293">
        <v>1.773148148148148E-3</v>
      </c>
      <c r="N20" s="156"/>
      <c r="O20" s="159"/>
      <c r="P20" s="152">
        <f t="shared" si="0"/>
        <v>6.1273148148148137E-3</v>
      </c>
      <c r="Q20" s="153">
        <f t="shared" si="1"/>
        <v>14</v>
      </c>
    </row>
    <row r="21" spans="1:17" s="14" customFormat="1" x14ac:dyDescent="0.35">
      <c r="A21" s="30"/>
      <c r="B21" s="385">
        <v>611</v>
      </c>
      <c r="C21" s="354" t="s">
        <v>162</v>
      </c>
      <c r="D21" s="340" t="s">
        <v>26</v>
      </c>
      <c r="E21" s="277" t="s">
        <v>59</v>
      </c>
      <c r="F21" s="279">
        <v>0.4284722222222222</v>
      </c>
      <c r="G21" s="36"/>
      <c r="H21" s="167"/>
      <c r="I21" s="300">
        <v>1.3055555555555555E-3</v>
      </c>
      <c r="J21" s="293">
        <v>1.2754629629629628E-3</v>
      </c>
      <c r="K21" s="168"/>
      <c r="L21" s="300">
        <v>1.8009259259259261E-3</v>
      </c>
      <c r="M21" s="293">
        <v>1.8206018518518519E-3</v>
      </c>
      <c r="N21" s="156"/>
      <c r="O21" s="159"/>
      <c r="P21" s="152">
        <f t="shared" si="0"/>
        <v>6.2025462962962963E-3</v>
      </c>
      <c r="Q21" s="153">
        <f t="shared" si="1"/>
        <v>15</v>
      </c>
    </row>
    <row r="22" spans="1:17" s="14" customFormat="1" x14ac:dyDescent="0.35">
      <c r="A22" s="30"/>
      <c r="B22" s="385">
        <v>627</v>
      </c>
      <c r="C22" s="335" t="s">
        <v>258</v>
      </c>
      <c r="D22" s="386" t="s">
        <v>80</v>
      </c>
      <c r="E22" s="278" t="s">
        <v>46</v>
      </c>
      <c r="F22" s="279">
        <v>0.43402777777777773</v>
      </c>
      <c r="G22" s="38"/>
      <c r="H22" s="167"/>
      <c r="I22" s="301">
        <v>1.3263888888888891E-3</v>
      </c>
      <c r="J22" s="302">
        <v>1.2685185185185184E-3</v>
      </c>
      <c r="K22" s="88"/>
      <c r="L22" s="301">
        <v>1.8368055555555557E-3</v>
      </c>
      <c r="M22" s="302">
        <v>1.7870370370370368E-3</v>
      </c>
      <c r="N22" s="237"/>
      <c r="O22" s="159"/>
      <c r="P22" s="152">
        <f t="shared" si="0"/>
        <v>6.2187500000000003E-3</v>
      </c>
      <c r="Q22" s="153">
        <f t="shared" si="1"/>
        <v>16</v>
      </c>
    </row>
    <row r="23" spans="1:17" s="14" customFormat="1" x14ac:dyDescent="0.35">
      <c r="A23" s="30"/>
      <c r="B23" s="385">
        <v>622</v>
      </c>
      <c r="C23" s="348" t="s">
        <v>238</v>
      </c>
      <c r="D23" s="388" t="s">
        <v>26</v>
      </c>
      <c r="E23" s="280" t="s">
        <v>72</v>
      </c>
      <c r="F23" s="279">
        <v>0.43194444444444446</v>
      </c>
      <c r="G23" s="34"/>
      <c r="H23" s="235"/>
      <c r="I23" s="301">
        <v>1.2986111111111113E-3</v>
      </c>
      <c r="J23" s="302">
        <v>1.3125000000000001E-3</v>
      </c>
      <c r="K23" s="88"/>
      <c r="L23" s="301">
        <v>1.8379629629629629E-3</v>
      </c>
      <c r="M23" s="302">
        <v>1.8171296296296297E-3</v>
      </c>
      <c r="N23" s="237"/>
      <c r="O23" s="159"/>
      <c r="P23" s="152">
        <f t="shared" si="0"/>
        <v>6.2662037037037035E-3</v>
      </c>
      <c r="Q23" s="153">
        <f t="shared" si="1"/>
        <v>17</v>
      </c>
    </row>
    <row r="24" spans="1:17" s="14" customFormat="1" x14ac:dyDescent="0.35">
      <c r="A24" s="30"/>
      <c r="B24" s="385">
        <v>629</v>
      </c>
      <c r="C24" s="354" t="s">
        <v>192</v>
      </c>
      <c r="D24" s="340" t="s">
        <v>26</v>
      </c>
      <c r="E24" s="277" t="s">
        <v>67</v>
      </c>
      <c r="F24" s="279">
        <v>0.43402777777777773</v>
      </c>
      <c r="G24" s="38"/>
      <c r="H24" s="167"/>
      <c r="I24" s="301">
        <v>1.3159722222222221E-3</v>
      </c>
      <c r="J24" s="302">
        <v>1.3090277777777779E-3</v>
      </c>
      <c r="K24" s="88"/>
      <c r="L24" s="301">
        <v>1.8310185185185185E-3</v>
      </c>
      <c r="M24" s="302">
        <v>1.8541666666666665E-3</v>
      </c>
      <c r="N24" s="237"/>
      <c r="O24" s="159"/>
      <c r="P24" s="152">
        <f t="shared" si="0"/>
        <v>6.3101851851851843E-3</v>
      </c>
      <c r="Q24" s="153">
        <f t="shared" si="1"/>
        <v>18</v>
      </c>
    </row>
    <row r="25" spans="1:17" s="14" customFormat="1" x14ac:dyDescent="0.35">
      <c r="A25" s="30"/>
      <c r="B25" s="383">
        <v>615</v>
      </c>
      <c r="C25" s="335" t="s">
        <v>104</v>
      </c>
      <c r="D25" s="386" t="s">
        <v>26</v>
      </c>
      <c r="E25" s="278" t="s">
        <v>46</v>
      </c>
      <c r="F25" s="279">
        <v>0.42986111111111108</v>
      </c>
      <c r="G25" s="36"/>
      <c r="H25" s="167"/>
      <c r="I25" s="300">
        <v>1.3541666666666667E-3</v>
      </c>
      <c r="J25" s="293">
        <v>1.2881944444444445E-3</v>
      </c>
      <c r="K25" s="168"/>
      <c r="L25" s="300">
        <v>1.8773148148148145E-3</v>
      </c>
      <c r="M25" s="293">
        <v>1.8263888888888887E-3</v>
      </c>
      <c r="N25" s="156"/>
      <c r="O25" s="159"/>
      <c r="P25" s="152">
        <f t="shared" si="0"/>
        <v>6.3460648148148139E-3</v>
      </c>
      <c r="Q25" s="153">
        <f t="shared" si="1"/>
        <v>19</v>
      </c>
    </row>
    <row r="26" spans="1:17" s="14" customFormat="1" x14ac:dyDescent="0.35">
      <c r="A26" s="30"/>
      <c r="B26" s="352">
        <v>604</v>
      </c>
      <c r="C26" s="335" t="s">
        <v>232</v>
      </c>
      <c r="D26" s="339" t="s">
        <v>22</v>
      </c>
      <c r="E26" s="275" t="s">
        <v>75</v>
      </c>
      <c r="F26" s="279">
        <v>0.42569444444444443</v>
      </c>
      <c r="G26" s="36"/>
      <c r="H26" s="167"/>
      <c r="I26" s="300">
        <v>1.3229166666666665E-3</v>
      </c>
      <c r="J26" s="293">
        <v>1.3182870370370371E-3</v>
      </c>
      <c r="K26" s="168"/>
      <c r="L26" s="300">
        <v>1.9074074074074074E-3</v>
      </c>
      <c r="M26" s="293">
        <v>1.8298611111111111E-3</v>
      </c>
      <c r="N26" s="156"/>
      <c r="O26" s="159"/>
      <c r="P26" s="152">
        <f t="shared" si="0"/>
        <v>6.378472222222222E-3</v>
      </c>
      <c r="Q26" s="153">
        <f t="shared" si="1"/>
        <v>20</v>
      </c>
    </row>
    <row r="27" spans="1:17" s="14" customFormat="1" x14ac:dyDescent="0.35">
      <c r="A27" s="30"/>
      <c r="B27" s="383">
        <v>624</v>
      </c>
      <c r="C27" s="335" t="s">
        <v>89</v>
      </c>
      <c r="D27" s="386" t="s">
        <v>23</v>
      </c>
      <c r="E27" s="272" t="s">
        <v>59</v>
      </c>
      <c r="F27" s="279">
        <v>0.43263888888888885</v>
      </c>
      <c r="G27" s="36"/>
      <c r="H27" s="167"/>
      <c r="I27" s="300">
        <v>1.3483796296296297E-3</v>
      </c>
      <c r="J27" s="293">
        <v>1.3553240740740741E-3</v>
      </c>
      <c r="K27" s="168"/>
      <c r="L27" s="300">
        <v>1.8958333333333334E-3</v>
      </c>
      <c r="M27" s="293">
        <v>1.8541666666666665E-3</v>
      </c>
      <c r="N27" s="156"/>
      <c r="O27" s="159"/>
      <c r="P27" s="152">
        <f t="shared" si="0"/>
        <v>6.4537037037037037E-3</v>
      </c>
      <c r="Q27" s="153">
        <f t="shared" si="1"/>
        <v>21</v>
      </c>
    </row>
    <row r="28" spans="1:17" s="14" customFormat="1" x14ac:dyDescent="0.35">
      <c r="A28" s="30"/>
      <c r="B28" s="383">
        <v>609</v>
      </c>
      <c r="C28" s="335" t="s">
        <v>87</v>
      </c>
      <c r="D28" s="470" t="s">
        <v>26</v>
      </c>
      <c r="E28" s="272" t="s">
        <v>56</v>
      </c>
      <c r="F28" s="279">
        <v>0.42777777777777781</v>
      </c>
      <c r="G28" s="158"/>
      <c r="H28" s="169"/>
      <c r="I28" s="300">
        <v>1.3680555555555557E-3</v>
      </c>
      <c r="J28" s="308">
        <v>1.3437500000000001E-3</v>
      </c>
      <c r="K28" s="158"/>
      <c r="L28" s="305">
        <v>1.8935185185185183E-3</v>
      </c>
      <c r="M28" s="306">
        <v>1.9155092592592592E-3</v>
      </c>
      <c r="N28" s="158"/>
      <c r="O28" s="159"/>
      <c r="P28" s="152">
        <f t="shared" si="0"/>
        <v>6.5208333333333333E-3</v>
      </c>
      <c r="Q28" s="160">
        <f t="shared" si="1"/>
        <v>22</v>
      </c>
    </row>
    <row r="29" spans="1:17" s="14" customFormat="1" x14ac:dyDescent="0.35">
      <c r="A29" s="30"/>
      <c r="B29" s="383">
        <v>631</v>
      </c>
      <c r="C29" s="335" t="s">
        <v>203</v>
      </c>
      <c r="D29" s="386" t="s">
        <v>26</v>
      </c>
      <c r="E29" s="272" t="s">
        <v>56</v>
      </c>
      <c r="F29" s="279">
        <v>0.43472222222222223</v>
      </c>
      <c r="G29" s="177"/>
      <c r="H29" s="169"/>
      <c r="I29" s="482">
        <v>1.3738425925925925E-3</v>
      </c>
      <c r="J29" s="310">
        <v>1.3888888888888889E-3</v>
      </c>
      <c r="K29" s="47"/>
      <c r="L29" s="303">
        <v>1.9479166666666664E-3</v>
      </c>
      <c r="M29" s="304">
        <v>1.8993055555555553E-3</v>
      </c>
      <c r="N29" s="47"/>
      <c r="O29" s="159"/>
      <c r="P29" s="152">
        <f t="shared" si="0"/>
        <v>6.609953703703703E-3</v>
      </c>
      <c r="Q29" s="160">
        <f t="shared" si="1"/>
        <v>23</v>
      </c>
    </row>
    <row r="30" spans="1:17" s="14" customFormat="1" x14ac:dyDescent="0.35">
      <c r="A30" s="30"/>
      <c r="B30" s="380">
        <v>632</v>
      </c>
      <c r="C30" s="335" t="s">
        <v>204</v>
      </c>
      <c r="D30" s="386" t="s">
        <v>26</v>
      </c>
      <c r="E30" s="272" t="s">
        <v>67</v>
      </c>
      <c r="F30" s="279">
        <v>0.43541666666666662</v>
      </c>
      <c r="G30" s="38"/>
      <c r="H30" s="38"/>
      <c r="I30" s="303">
        <v>1.4560185185185186E-3</v>
      </c>
      <c r="J30" s="326">
        <v>1.3668981481481481E-3</v>
      </c>
      <c r="K30" s="171"/>
      <c r="L30" s="309">
        <v>1.9930555555555556E-3</v>
      </c>
      <c r="M30" s="310">
        <v>1.9108796296296298E-3</v>
      </c>
      <c r="N30" s="171"/>
      <c r="O30" s="34"/>
      <c r="P30" s="152">
        <f t="shared" si="0"/>
        <v>6.7268518518518519E-3</v>
      </c>
      <c r="Q30" s="160">
        <f t="shared" si="1"/>
        <v>24</v>
      </c>
    </row>
    <row r="31" spans="1:17" s="14" customFormat="1" x14ac:dyDescent="0.35">
      <c r="A31" s="30"/>
      <c r="B31" s="383">
        <v>607</v>
      </c>
      <c r="C31" s="335" t="s">
        <v>84</v>
      </c>
      <c r="D31" s="386" t="s">
        <v>26</v>
      </c>
      <c r="E31" s="272" t="s">
        <v>56</v>
      </c>
      <c r="F31" s="279">
        <v>0.42708333333333331</v>
      </c>
      <c r="G31" s="36"/>
      <c r="H31" s="38"/>
      <c r="I31" s="305">
        <v>1.4374999999999998E-3</v>
      </c>
      <c r="J31" s="322">
        <v>1.3888888888888889E-3</v>
      </c>
      <c r="K31" s="150"/>
      <c r="L31" s="307">
        <v>1.9780092592592592E-3</v>
      </c>
      <c r="M31" s="308">
        <v>1.9247685185185184E-3</v>
      </c>
      <c r="N31" s="150"/>
      <c r="O31" s="34"/>
      <c r="P31" s="152">
        <f t="shared" si="0"/>
        <v>6.7291666666666663E-3</v>
      </c>
      <c r="Q31" s="160">
        <f t="shared" si="1"/>
        <v>25</v>
      </c>
    </row>
    <row r="32" spans="1:17" s="14" customFormat="1" x14ac:dyDescent="0.35">
      <c r="A32" s="30"/>
      <c r="B32" s="383">
        <v>618</v>
      </c>
      <c r="C32" s="335" t="s">
        <v>114</v>
      </c>
      <c r="D32" s="386" t="s">
        <v>36</v>
      </c>
      <c r="E32" s="272" t="s">
        <v>67</v>
      </c>
      <c r="F32" s="279">
        <v>0.43055555555555558</v>
      </c>
      <c r="G32" s="36"/>
      <c r="H32" s="38"/>
      <c r="I32" s="305">
        <v>1.4768518518518516E-3</v>
      </c>
      <c r="J32" s="322">
        <v>1.3935185185185188E-3</v>
      </c>
      <c r="K32" s="150"/>
      <c r="L32" s="307">
        <v>1.957175925925926E-3</v>
      </c>
      <c r="M32" s="308">
        <v>1.9537037037037036E-3</v>
      </c>
      <c r="N32" s="150"/>
      <c r="O32" s="34"/>
      <c r="P32" s="152">
        <f t="shared" si="0"/>
        <v>6.7812500000000008E-3</v>
      </c>
      <c r="Q32" s="172">
        <f t="shared" si="1"/>
        <v>26</v>
      </c>
    </row>
    <row r="33" spans="1:17" s="14" customFormat="1" x14ac:dyDescent="0.35">
      <c r="A33" s="30"/>
      <c r="B33" s="385">
        <v>625</v>
      </c>
      <c r="C33" s="354" t="s">
        <v>170</v>
      </c>
      <c r="D33" s="340" t="s">
        <v>66</v>
      </c>
      <c r="E33" s="281" t="s">
        <v>46</v>
      </c>
      <c r="F33" s="279">
        <v>0.43333333333333335</v>
      </c>
      <c r="G33" s="170"/>
      <c r="H33" s="177"/>
      <c r="I33" s="324">
        <v>1.4386574074074076E-3</v>
      </c>
      <c r="J33" s="325">
        <v>1.3900462962962961E-3</v>
      </c>
      <c r="K33" s="158"/>
      <c r="L33" s="305">
        <v>1.9282407407407408E-3</v>
      </c>
      <c r="M33" s="316">
        <v>2.0555555555555557E-3</v>
      </c>
      <c r="N33" s="158"/>
      <c r="O33" s="159"/>
      <c r="P33" s="152">
        <f t="shared" si="0"/>
        <v>6.8125000000000008E-3</v>
      </c>
      <c r="Q33" s="172">
        <f t="shared" si="1"/>
        <v>27</v>
      </c>
    </row>
    <row r="34" spans="1:17" s="14" customFormat="1" x14ac:dyDescent="0.35">
      <c r="A34" s="30"/>
      <c r="B34" s="385">
        <v>605</v>
      </c>
      <c r="C34" s="354" t="s">
        <v>83</v>
      </c>
      <c r="D34" s="340" t="s">
        <v>21</v>
      </c>
      <c r="E34" s="281" t="s">
        <v>59</v>
      </c>
      <c r="F34" s="279">
        <v>0.42638888888888887</v>
      </c>
      <c r="G34" s="170"/>
      <c r="H34" s="177"/>
      <c r="I34" s="324">
        <v>1.4062499999999997E-3</v>
      </c>
      <c r="J34" s="325">
        <v>1.3576388888888889E-3</v>
      </c>
      <c r="K34" s="158"/>
      <c r="L34" s="305">
        <v>2.1238425925925925E-3</v>
      </c>
      <c r="M34" s="316">
        <v>1.9699074074074076E-3</v>
      </c>
      <c r="N34" s="158"/>
      <c r="O34" s="159"/>
      <c r="P34" s="152">
        <f t="shared" si="0"/>
        <v>6.8576388888888888E-3</v>
      </c>
      <c r="Q34" s="172">
        <f t="shared" si="1"/>
        <v>28</v>
      </c>
    </row>
    <row r="35" spans="1:17" s="14" customFormat="1" x14ac:dyDescent="0.35">
      <c r="A35" s="30"/>
      <c r="B35" s="385">
        <v>616</v>
      </c>
      <c r="C35" s="354" t="s">
        <v>109</v>
      </c>
      <c r="D35" s="340" t="s">
        <v>26</v>
      </c>
      <c r="E35" s="281" t="s">
        <v>59</v>
      </c>
      <c r="F35" s="279">
        <v>0.4284722222222222</v>
      </c>
      <c r="G35" s="159"/>
      <c r="H35" s="159"/>
      <c r="I35" s="327">
        <v>1.5775462962962963E-3</v>
      </c>
      <c r="J35" s="328">
        <v>1.6574074074074076E-3</v>
      </c>
      <c r="K35" s="47"/>
      <c r="L35" s="303">
        <v>2.2037037037037038E-3</v>
      </c>
      <c r="M35" s="311">
        <v>2.1134259259259261E-3</v>
      </c>
      <c r="N35" s="47"/>
      <c r="O35" s="159"/>
      <c r="P35" s="152">
        <f t="shared" si="0"/>
        <v>7.5520833333333343E-3</v>
      </c>
      <c r="Q35" s="172">
        <f t="shared" si="1"/>
        <v>29</v>
      </c>
    </row>
    <row r="36" spans="1:17" s="14" customFormat="1" x14ac:dyDescent="0.35">
      <c r="A36" s="30"/>
      <c r="B36" s="385">
        <v>600</v>
      </c>
      <c r="C36" s="354" t="s">
        <v>50</v>
      </c>
      <c r="D36" s="340" t="s">
        <v>26</v>
      </c>
      <c r="E36" s="281" t="s">
        <v>75</v>
      </c>
      <c r="F36" s="478">
        <v>0.42430555555555555</v>
      </c>
      <c r="G36" s="170"/>
      <c r="H36" s="177">
        <v>1.3888888888888889E-3</v>
      </c>
      <c r="I36" s="324">
        <v>1.7800925925925927E-3</v>
      </c>
      <c r="J36" s="325">
        <v>1.7939814814814815E-3</v>
      </c>
      <c r="K36" s="158"/>
      <c r="L36" s="305">
        <v>2.3958333333333336E-3</v>
      </c>
      <c r="M36" s="316">
        <v>2.4479166666666664E-3</v>
      </c>
      <c r="N36" s="158"/>
      <c r="O36" s="159"/>
      <c r="P36" s="152">
        <f t="shared" si="0"/>
        <v>9.8067129629629633E-3</v>
      </c>
      <c r="Q36" s="172">
        <f t="shared" si="1"/>
        <v>30</v>
      </c>
    </row>
    <row r="37" spans="1:17" s="14" customFormat="1" x14ac:dyDescent="0.35">
      <c r="A37" s="30"/>
      <c r="B37" s="385">
        <v>626</v>
      </c>
      <c r="C37" s="354" t="s">
        <v>180</v>
      </c>
      <c r="D37" s="340" t="s">
        <v>181</v>
      </c>
      <c r="E37" s="281" t="s">
        <v>182</v>
      </c>
      <c r="F37" s="279">
        <v>0.43333333333333335</v>
      </c>
      <c r="G37" s="170"/>
      <c r="H37" s="177">
        <v>3.472222222222222E-3</v>
      </c>
      <c r="I37" s="324">
        <v>1.7905092592592591E-3</v>
      </c>
      <c r="J37" s="325">
        <v>1.7037037037037036E-3</v>
      </c>
      <c r="K37" s="158"/>
      <c r="L37" s="305">
        <v>2.3761574074074076E-3</v>
      </c>
      <c r="M37" s="316">
        <v>2.3715277777777775E-3</v>
      </c>
      <c r="N37" s="158"/>
      <c r="O37" s="159"/>
      <c r="P37" s="152">
        <f t="shared" si="0"/>
        <v>1.1714120370370371E-2</v>
      </c>
      <c r="Q37" s="172">
        <f t="shared" si="1"/>
        <v>31</v>
      </c>
    </row>
    <row r="38" spans="1:17" s="14" customFormat="1" ht="13.15" thickBot="1" x14ac:dyDescent="0.4">
      <c r="A38" s="30"/>
      <c r="B38" s="389">
        <v>612</v>
      </c>
      <c r="C38" s="469" t="s">
        <v>89</v>
      </c>
      <c r="D38" s="472" t="s">
        <v>26</v>
      </c>
      <c r="E38" s="477" t="s">
        <v>59</v>
      </c>
      <c r="F38" s="480">
        <v>0.4291666666666667</v>
      </c>
      <c r="G38" s="184"/>
      <c r="H38" s="236"/>
      <c r="I38" s="323">
        <v>1.4166666666666668E-3</v>
      </c>
      <c r="J38" s="319">
        <v>1.3530092592592593E-3</v>
      </c>
      <c r="K38" s="163"/>
      <c r="L38" s="312">
        <v>2.023148148148148E-3</v>
      </c>
      <c r="M38" s="313"/>
      <c r="N38" s="163"/>
      <c r="O38" s="455" t="s">
        <v>17</v>
      </c>
      <c r="P38" s="164" t="str">
        <f t="shared" si="0"/>
        <v>XXXXX</v>
      </c>
      <c r="Q38" s="173" t="str">
        <f t="shared" si="1"/>
        <v>D</v>
      </c>
    </row>
    <row r="39" spans="1:17" s="14" customFormat="1" x14ac:dyDescent="0.35">
      <c r="A39" s="30"/>
      <c r="B39" s="82"/>
      <c r="C39" s="46"/>
      <c r="D39" s="83"/>
      <c r="E39" s="84"/>
      <c r="F39" s="61"/>
      <c r="G39" s="21"/>
      <c r="H39" s="58"/>
      <c r="I39" s="21"/>
      <c r="J39" s="21"/>
      <c r="K39" s="21"/>
      <c r="L39" s="21"/>
      <c r="M39" s="21"/>
      <c r="N39" s="21"/>
      <c r="O39" s="22"/>
      <c r="P39" s="53"/>
      <c r="Q39" s="54"/>
    </row>
    <row r="40" spans="1:17" x14ac:dyDescent="0.35">
      <c r="B40" s="22"/>
      <c r="C40" s="22"/>
      <c r="D40" s="22"/>
      <c r="E40" s="22"/>
      <c r="F40" s="68"/>
      <c r="G40" s="21"/>
      <c r="H40" s="58"/>
      <c r="I40" s="21"/>
      <c r="J40" s="21"/>
      <c r="K40" s="21"/>
      <c r="L40" s="21"/>
      <c r="M40" s="21"/>
      <c r="N40" s="21"/>
      <c r="O40" s="22"/>
      <c r="P40" s="53"/>
      <c r="Q40" s="54"/>
    </row>
    <row r="46" spans="1:17" x14ac:dyDescent="0.35">
      <c r="I46" s="52"/>
    </row>
    <row r="49" spans="10:10" ht="13.15" thickBot="1" x14ac:dyDescent="0.4"/>
    <row r="50" spans="10:10" ht="13.15" thickBot="1" x14ac:dyDescent="0.4">
      <c r="J50" s="51"/>
    </row>
  </sheetData>
  <sortState ref="B7:Q38">
    <sortCondition ref="Q7:Q38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5">
    <dataValidation type="list" errorStyle="warning" allowBlank="1" showInputMessage="1" showErrorMessage="1" errorTitle="Chybné zadání" error="Vyber ze seznamu značku motocyklu. V případě, že se značka v seznamu nenachází kontaktujte autora programu." sqref="D39" xr:uid="{00000000-0002-0000-0200-000000000000}">
      <formula1>$S$11:$S$12</formula1>
    </dataValidation>
    <dataValidation type="time" errorStyle="warning" allowBlank="1" showInputMessage="1" showErrorMessage="1" errorTitle="Chybné zadání" error="Zadej čas ve tvaru mm:ss,0 !!!" sqref="G7:N29 G31:N40" xr:uid="{00000000-0002-0000-0200-000001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9" xr:uid="{00000000-0002-0000-0200-000002000000}">
      <formula1>$S$15:$S$17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4:D15 D18:D22 D24:D38" xr:uid="{00000000-0002-0000-0200-000003000000}">
      <formula1>$S$12:$S$13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7" xr:uid="{00000000-0002-0000-0200-000004000000}">
      <formula1>$S$20:$S$42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6"/>
  <sheetViews>
    <sheetView zoomScaleNormal="100" zoomScaleSheetLayoutView="75" workbookViewId="0">
      <pane xSplit="3" ySplit="6" topLeftCell="G44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68"/>
    </sheetView>
  </sheetViews>
  <sheetFormatPr defaultRowHeight="12.75" x14ac:dyDescent="0.35"/>
  <cols>
    <col min="1" max="1" width="5.46484375" hidden="1" customWidth="1"/>
    <col min="2" max="2" width="5.46484375" style="25" customWidth="1"/>
    <col min="3" max="3" width="24.46484375" style="16" customWidth="1"/>
    <col min="4" max="4" width="13.33203125" customWidth="1"/>
    <col min="5" max="6" width="7.33203125" style="3" customWidth="1"/>
    <col min="7" max="7" width="12.1328125" customWidth="1"/>
    <col min="8" max="8" width="10.6640625" customWidth="1"/>
    <col min="9" max="10" width="7.33203125" customWidth="1"/>
    <col min="11" max="11" width="7.33203125" hidden="1" customWidth="1"/>
    <col min="12" max="13" width="7.33203125" customWidth="1"/>
    <col min="14" max="14" width="7.33203125" hidden="1" customWidth="1"/>
    <col min="15" max="15" width="25.6640625" bestFit="1" customWidth="1"/>
    <col min="16" max="16" width="12.1328125" style="1" customWidth="1"/>
    <col min="17" max="17" width="6.33203125" customWidth="1"/>
    <col min="19" max="19" width="25.6640625" hidden="1" customWidth="1"/>
    <col min="20" max="20" width="12.6640625" hidden="1" customWidth="1"/>
  </cols>
  <sheetData>
    <row r="1" spans="1:20" ht="13.15" x14ac:dyDescent="0.4">
      <c r="D1" s="10">
        <v>43736</v>
      </c>
      <c r="E1" s="43"/>
      <c r="F1" s="43"/>
      <c r="G1" s="11"/>
      <c r="P1" s="4"/>
    </row>
    <row r="2" spans="1:20" ht="13.15" thickBot="1" x14ac:dyDescent="0.4">
      <c r="R2" s="12"/>
    </row>
    <row r="3" spans="1:20" s="3" customFormat="1" ht="25.5" customHeight="1" thickBot="1" x14ac:dyDescent="0.4">
      <c r="A3" s="9"/>
      <c r="B3" s="9"/>
      <c r="C3" s="17" t="s">
        <v>5</v>
      </c>
      <c r="D3" s="563" t="s">
        <v>32</v>
      </c>
      <c r="E3" s="563"/>
      <c r="F3" s="584"/>
      <c r="G3" s="589" t="s">
        <v>43</v>
      </c>
      <c r="H3" s="590"/>
      <c r="I3" s="590"/>
      <c r="J3" s="590"/>
      <c r="K3" s="590"/>
      <c r="L3" s="590"/>
      <c r="M3" s="590"/>
      <c r="N3" s="590"/>
      <c r="O3" s="590"/>
      <c r="P3" s="590"/>
      <c r="Q3" s="591"/>
    </row>
    <row r="4" spans="1:20" ht="13.15" thickBot="1" x14ac:dyDescent="0.4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 x14ac:dyDescent="0.35">
      <c r="A5" s="579" t="s">
        <v>4</v>
      </c>
      <c r="B5" s="579" t="s">
        <v>4</v>
      </c>
      <c r="C5" s="593" t="s">
        <v>0</v>
      </c>
      <c r="D5" s="582" t="s">
        <v>1</v>
      </c>
      <c r="E5" s="570" t="s">
        <v>2</v>
      </c>
      <c r="F5" s="567" t="s">
        <v>37</v>
      </c>
      <c r="G5" s="567" t="s">
        <v>38</v>
      </c>
      <c r="H5" s="567" t="s">
        <v>35</v>
      </c>
      <c r="I5" s="572" t="s">
        <v>18</v>
      </c>
      <c r="J5" s="573"/>
      <c r="K5" s="574"/>
      <c r="L5" s="572" t="s">
        <v>19</v>
      </c>
      <c r="M5" s="573"/>
      <c r="N5" s="574"/>
      <c r="O5" s="567" t="s">
        <v>17</v>
      </c>
      <c r="P5" s="587" t="s">
        <v>47</v>
      </c>
      <c r="Q5" s="567" t="s">
        <v>3</v>
      </c>
    </row>
    <row r="6" spans="1:20" s="5" customFormat="1" ht="15" customHeight="1" thickBot="1" x14ac:dyDescent="0.4">
      <c r="A6" s="586"/>
      <c r="B6" s="580"/>
      <c r="C6" s="594"/>
      <c r="D6" s="583"/>
      <c r="E6" s="571"/>
      <c r="F6" s="569"/>
      <c r="G6" s="568"/>
      <c r="H6" s="569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68"/>
      <c r="P6" s="588"/>
      <c r="Q6" s="592"/>
      <c r="S6" t="s">
        <v>11</v>
      </c>
    </row>
    <row r="7" spans="1:20" s="14" customFormat="1" x14ac:dyDescent="0.35">
      <c r="A7" s="78">
        <v>91</v>
      </c>
      <c r="B7" s="390">
        <v>512</v>
      </c>
      <c r="C7" s="354" t="s">
        <v>74</v>
      </c>
      <c r="D7" s="491" t="s">
        <v>27</v>
      </c>
      <c r="E7" s="501" t="s">
        <v>75</v>
      </c>
      <c r="F7" s="391">
        <v>0.43958333333333338</v>
      </c>
      <c r="G7" s="174"/>
      <c r="H7" s="157"/>
      <c r="I7" s="314">
        <v>1.0787037037037037E-3</v>
      </c>
      <c r="J7" s="315">
        <v>1.0671296296296295E-3</v>
      </c>
      <c r="K7" s="158"/>
      <c r="L7" s="314">
        <v>1.5914351851851851E-3</v>
      </c>
      <c r="M7" s="315">
        <v>1.6296296296296295E-3</v>
      </c>
      <c r="N7" s="156"/>
      <c r="O7" s="34"/>
      <c r="P7" s="175">
        <f t="shared" ref="P7:P38" si="0">IF(OR(H7&gt;TIME(0,30,0),O7&lt;&gt;""),"XXXXX",SUM(G7:N7))</f>
        <v>5.3668981481481476E-3</v>
      </c>
      <c r="Q7" s="172">
        <f t="shared" ref="Q7:Q38" si="1">IF(OR(H7&gt;TIME(0,30,0),O7&lt;&gt;""),"D",RANK(P7,$P$7:$P$75,100))</f>
        <v>1</v>
      </c>
      <c r="S7" s="14" t="s">
        <v>12</v>
      </c>
      <c r="T7" s="14" t="s">
        <v>34</v>
      </c>
    </row>
    <row r="8" spans="1:20" s="14" customFormat="1" x14ac:dyDescent="0.35">
      <c r="A8" s="79">
        <v>117</v>
      </c>
      <c r="B8" s="405">
        <v>562</v>
      </c>
      <c r="C8" s="358" t="s">
        <v>199</v>
      </c>
      <c r="D8" s="429" t="s">
        <v>36</v>
      </c>
      <c r="E8" s="430" t="s">
        <v>56</v>
      </c>
      <c r="F8" s="408">
        <v>0.45694444444444443</v>
      </c>
      <c r="G8" s="36"/>
      <c r="H8" s="167"/>
      <c r="I8" s="300">
        <v>1.1516203703703703E-3</v>
      </c>
      <c r="J8" s="293">
        <v>1.1145833333333333E-3</v>
      </c>
      <c r="K8" s="168"/>
      <c r="L8" s="300">
        <v>1.6215277777777779E-3</v>
      </c>
      <c r="M8" s="293">
        <v>1.5613425925925927E-3</v>
      </c>
      <c r="N8" s="154"/>
      <c r="O8" s="34"/>
      <c r="P8" s="176">
        <f t="shared" si="0"/>
        <v>5.4490740740740741E-3</v>
      </c>
      <c r="Q8" s="172">
        <f t="shared" si="1"/>
        <v>2</v>
      </c>
    </row>
    <row r="9" spans="1:20" s="14" customFormat="1" x14ac:dyDescent="0.35">
      <c r="A9" s="79">
        <v>629</v>
      </c>
      <c r="B9" s="405">
        <v>526</v>
      </c>
      <c r="C9" s="367" t="s">
        <v>133</v>
      </c>
      <c r="D9" s="437" t="s">
        <v>26</v>
      </c>
      <c r="E9" s="438" t="s">
        <v>56</v>
      </c>
      <c r="F9" s="403">
        <v>0.44375000000000003</v>
      </c>
      <c r="G9" s="39"/>
      <c r="H9" s="37"/>
      <c r="I9" s="291">
        <v>1.152777777777778E-3</v>
      </c>
      <c r="J9" s="292">
        <v>1.1458333333333333E-3</v>
      </c>
      <c r="K9" s="150"/>
      <c r="L9" s="291">
        <v>1.6076388888888887E-3</v>
      </c>
      <c r="M9" s="292">
        <v>1.5821759259259259E-3</v>
      </c>
      <c r="N9" s="151"/>
      <c r="O9" s="34"/>
      <c r="P9" s="176">
        <f t="shared" si="0"/>
        <v>5.4884259259259261E-3</v>
      </c>
      <c r="Q9" s="172">
        <f t="shared" si="1"/>
        <v>3</v>
      </c>
      <c r="T9" s="14" t="s">
        <v>22</v>
      </c>
    </row>
    <row r="10" spans="1:20" s="14" customFormat="1" x14ac:dyDescent="0.35">
      <c r="A10" s="80"/>
      <c r="B10" s="392">
        <v>500</v>
      </c>
      <c r="C10" s="338" t="s">
        <v>63</v>
      </c>
      <c r="D10" s="500" t="s">
        <v>26</v>
      </c>
      <c r="E10" s="509" t="s">
        <v>59</v>
      </c>
      <c r="F10" s="395">
        <v>0.43611111111111112</v>
      </c>
      <c r="G10" s="39"/>
      <c r="H10" s="37"/>
      <c r="I10" s="291">
        <v>1.1319444444444443E-3</v>
      </c>
      <c r="J10" s="292">
        <v>1.1226851851851851E-3</v>
      </c>
      <c r="K10" s="150"/>
      <c r="L10" s="291">
        <v>1.6481481481481479E-3</v>
      </c>
      <c r="M10" s="292">
        <v>1.5983796296296295E-3</v>
      </c>
      <c r="N10" s="151"/>
      <c r="O10" s="34"/>
      <c r="P10" s="176">
        <f t="shared" si="0"/>
        <v>5.5011574074074069E-3</v>
      </c>
      <c r="Q10" s="172">
        <f t="shared" si="1"/>
        <v>4</v>
      </c>
      <c r="T10" s="14" t="s">
        <v>28</v>
      </c>
    </row>
    <row r="11" spans="1:20" s="14" customFormat="1" x14ac:dyDescent="0.35">
      <c r="A11" s="79">
        <v>905</v>
      </c>
      <c r="B11" s="392">
        <v>507</v>
      </c>
      <c r="C11" s="335" t="s">
        <v>70</v>
      </c>
      <c r="D11" s="500" t="s">
        <v>71</v>
      </c>
      <c r="E11" s="509" t="s">
        <v>56</v>
      </c>
      <c r="F11" s="516">
        <v>0.43888888888888888</v>
      </c>
      <c r="G11" s="39"/>
      <c r="H11" s="37"/>
      <c r="I11" s="291">
        <v>1.1458333333333333E-3</v>
      </c>
      <c r="J11" s="292">
        <v>1.1412037037037037E-3</v>
      </c>
      <c r="K11" s="150"/>
      <c r="L11" s="291">
        <v>1.6226851851851853E-3</v>
      </c>
      <c r="M11" s="292">
        <v>1.6203703703703703E-3</v>
      </c>
      <c r="N11" s="151"/>
      <c r="O11" s="34"/>
      <c r="P11" s="176">
        <f t="shared" si="0"/>
        <v>5.5300925925925925E-3</v>
      </c>
      <c r="Q11" s="172">
        <f t="shared" si="1"/>
        <v>5</v>
      </c>
      <c r="S11" s="14" t="s">
        <v>14</v>
      </c>
    </row>
    <row r="12" spans="1:20" s="14" customFormat="1" x14ac:dyDescent="0.35">
      <c r="A12" s="79">
        <v>727</v>
      </c>
      <c r="B12" s="405">
        <v>530</v>
      </c>
      <c r="C12" s="404" t="s">
        <v>135</v>
      </c>
      <c r="D12" s="374" t="s">
        <v>26</v>
      </c>
      <c r="E12" s="376" t="s">
        <v>59</v>
      </c>
      <c r="F12" s="408">
        <v>0.44513888888888892</v>
      </c>
      <c r="G12" s="39"/>
      <c r="H12" s="37"/>
      <c r="I12" s="291">
        <v>1.1608796296296295E-3</v>
      </c>
      <c r="J12" s="292">
        <v>1.1516203703703703E-3</v>
      </c>
      <c r="K12" s="150"/>
      <c r="L12" s="291">
        <v>1.6215277777777779E-3</v>
      </c>
      <c r="M12" s="292">
        <v>1.6168981481481479E-3</v>
      </c>
      <c r="N12" s="151"/>
      <c r="O12" s="34"/>
      <c r="P12" s="176">
        <f t="shared" si="0"/>
        <v>5.5509259259259253E-3</v>
      </c>
      <c r="Q12" s="172">
        <f t="shared" si="1"/>
        <v>6</v>
      </c>
      <c r="T12" s="14" t="s">
        <v>24</v>
      </c>
    </row>
    <row r="13" spans="1:20" s="14" customFormat="1" x14ac:dyDescent="0.35">
      <c r="A13" s="79"/>
      <c r="B13" s="392">
        <v>539</v>
      </c>
      <c r="C13" s="348" t="s">
        <v>148</v>
      </c>
      <c r="D13" s="414" t="s">
        <v>28</v>
      </c>
      <c r="E13" s="420" t="s">
        <v>234</v>
      </c>
      <c r="F13" s="408">
        <v>0.44861111111111113</v>
      </c>
      <c r="G13" s="39"/>
      <c r="H13" s="37"/>
      <c r="I13" s="291">
        <v>1.1250000000000001E-3</v>
      </c>
      <c r="J13" s="292">
        <v>1.1493055555555555E-3</v>
      </c>
      <c r="K13" s="150"/>
      <c r="L13" s="291">
        <v>1.6620370370370372E-3</v>
      </c>
      <c r="M13" s="292">
        <v>1.6238425925925925E-3</v>
      </c>
      <c r="N13" s="151"/>
      <c r="O13" s="34"/>
      <c r="P13" s="176">
        <f t="shared" si="0"/>
        <v>5.5601851851851854E-3</v>
      </c>
      <c r="Q13" s="172">
        <f t="shared" si="1"/>
        <v>7</v>
      </c>
    </row>
    <row r="14" spans="1:20" s="14" customFormat="1" x14ac:dyDescent="0.35">
      <c r="A14" s="79"/>
      <c r="B14" s="405">
        <v>554</v>
      </c>
      <c r="C14" s="404" t="s">
        <v>178</v>
      </c>
      <c r="D14" s="406" t="s">
        <v>36</v>
      </c>
      <c r="E14" s="398" t="s">
        <v>59</v>
      </c>
      <c r="F14" s="403">
        <v>0.45416666666666666</v>
      </c>
      <c r="G14" s="39"/>
      <c r="H14" s="37"/>
      <c r="I14" s="291">
        <v>1.152777777777778E-3</v>
      </c>
      <c r="J14" s="292">
        <v>1.1331018518518519E-3</v>
      </c>
      <c r="K14" s="150"/>
      <c r="L14" s="291">
        <v>1.6365740740740739E-3</v>
      </c>
      <c r="M14" s="292">
        <v>1.6423611111111111E-3</v>
      </c>
      <c r="N14" s="151"/>
      <c r="O14" s="34"/>
      <c r="P14" s="176">
        <f t="shared" si="0"/>
        <v>5.564814814814815E-3</v>
      </c>
      <c r="Q14" s="172">
        <f t="shared" si="1"/>
        <v>8</v>
      </c>
    </row>
    <row r="15" spans="1:20" s="14" customFormat="1" x14ac:dyDescent="0.35">
      <c r="A15" s="79"/>
      <c r="B15" s="405">
        <v>563</v>
      </c>
      <c r="C15" s="358" t="s">
        <v>200</v>
      </c>
      <c r="D15" s="492" t="s">
        <v>36</v>
      </c>
      <c r="E15" s="430" t="s">
        <v>56</v>
      </c>
      <c r="F15" s="403">
        <v>0.45694444444444443</v>
      </c>
      <c r="G15" s="39"/>
      <c r="H15" s="37"/>
      <c r="I15" s="291">
        <v>1.1689814814814816E-3</v>
      </c>
      <c r="J15" s="292">
        <v>1.1458333333333333E-3</v>
      </c>
      <c r="K15" s="150"/>
      <c r="L15" s="291">
        <v>1.6747685185185184E-3</v>
      </c>
      <c r="M15" s="292">
        <v>1.6249999999999999E-3</v>
      </c>
      <c r="N15" s="151"/>
      <c r="O15" s="34"/>
      <c r="P15" s="176">
        <f t="shared" si="0"/>
        <v>5.6145833333333325E-3</v>
      </c>
      <c r="Q15" s="172">
        <f t="shared" si="1"/>
        <v>9</v>
      </c>
    </row>
    <row r="16" spans="1:20" s="14" customFormat="1" x14ac:dyDescent="0.35">
      <c r="A16" s="79">
        <v>939</v>
      </c>
      <c r="B16" s="402">
        <v>520</v>
      </c>
      <c r="C16" s="367" t="s">
        <v>120</v>
      </c>
      <c r="D16" s="437" t="s">
        <v>26</v>
      </c>
      <c r="E16" s="438" t="s">
        <v>56</v>
      </c>
      <c r="F16" s="401">
        <v>0.44166666666666665</v>
      </c>
      <c r="G16" s="39"/>
      <c r="H16" s="37"/>
      <c r="I16" s="291">
        <v>1.1782407407407408E-3</v>
      </c>
      <c r="J16" s="292">
        <v>1.1435185185185183E-3</v>
      </c>
      <c r="K16" s="150"/>
      <c r="L16" s="291">
        <v>1.6736111111111112E-3</v>
      </c>
      <c r="M16" s="292">
        <v>1.6249999999999999E-3</v>
      </c>
      <c r="N16" s="151"/>
      <c r="O16" s="34"/>
      <c r="P16" s="176">
        <f t="shared" si="0"/>
        <v>5.6203703703703702E-3</v>
      </c>
      <c r="Q16" s="172">
        <f t="shared" si="1"/>
        <v>10</v>
      </c>
    </row>
    <row r="17" spans="1:23" s="14" customFormat="1" x14ac:dyDescent="0.35">
      <c r="A17" s="79">
        <v>99</v>
      </c>
      <c r="B17" s="413">
        <v>537</v>
      </c>
      <c r="C17" s="367" t="s">
        <v>143</v>
      </c>
      <c r="D17" s="371" t="s">
        <v>21</v>
      </c>
      <c r="E17" s="369" t="s">
        <v>59</v>
      </c>
      <c r="F17" s="408">
        <v>0.44722222222222219</v>
      </c>
      <c r="G17" s="39"/>
      <c r="H17" s="37"/>
      <c r="I17" s="291">
        <v>1.1886574074074074E-3</v>
      </c>
      <c r="J17" s="292">
        <v>1.1504629629629629E-3</v>
      </c>
      <c r="K17" s="150"/>
      <c r="L17" s="291">
        <v>1.675925925925926E-3</v>
      </c>
      <c r="M17" s="292">
        <v>1.6354166666666667E-3</v>
      </c>
      <c r="N17" s="151"/>
      <c r="O17" s="34"/>
      <c r="P17" s="176">
        <f t="shared" si="0"/>
        <v>5.650462962962963E-3</v>
      </c>
      <c r="Q17" s="172">
        <f t="shared" si="1"/>
        <v>11</v>
      </c>
    </row>
    <row r="18" spans="1:23" s="14" customFormat="1" x14ac:dyDescent="0.35">
      <c r="A18" s="79"/>
      <c r="B18" s="413">
        <v>542</v>
      </c>
      <c r="C18" s="367" t="s">
        <v>153</v>
      </c>
      <c r="D18" s="371" t="s">
        <v>26</v>
      </c>
      <c r="E18" s="369" t="s">
        <v>59</v>
      </c>
      <c r="F18" s="403">
        <v>0.45</v>
      </c>
      <c r="G18" s="39"/>
      <c r="H18" s="37"/>
      <c r="I18" s="291">
        <v>1.1967592592592592E-3</v>
      </c>
      <c r="J18" s="292">
        <v>1.1620370370370372E-3</v>
      </c>
      <c r="K18" s="150"/>
      <c r="L18" s="291">
        <v>1.6863425925925926E-3</v>
      </c>
      <c r="M18" s="292">
        <v>1.6643518518518518E-3</v>
      </c>
      <c r="N18" s="151"/>
      <c r="O18" s="34"/>
      <c r="P18" s="176">
        <f t="shared" si="0"/>
        <v>5.7094907407407407E-3</v>
      </c>
      <c r="Q18" s="172">
        <f t="shared" si="1"/>
        <v>12</v>
      </c>
    </row>
    <row r="19" spans="1:23" s="14" customFormat="1" x14ac:dyDescent="0.35">
      <c r="A19" s="79"/>
      <c r="B19" s="413">
        <v>548</v>
      </c>
      <c r="C19" s="425" t="s">
        <v>168</v>
      </c>
      <c r="D19" s="371" t="s">
        <v>27</v>
      </c>
      <c r="E19" s="369" t="s">
        <v>46</v>
      </c>
      <c r="F19" s="514">
        <v>0.45208333333333334</v>
      </c>
      <c r="G19" s="39"/>
      <c r="H19" s="37"/>
      <c r="I19" s="300">
        <v>1.199074074074074E-3</v>
      </c>
      <c r="J19" s="293">
        <v>1.1446759259259259E-3</v>
      </c>
      <c r="K19" s="168"/>
      <c r="L19" s="300">
        <v>1.7152777777777776E-3</v>
      </c>
      <c r="M19" s="293">
        <v>1.6597222222222224E-3</v>
      </c>
      <c r="N19" s="154"/>
      <c r="O19" s="34"/>
      <c r="P19" s="176">
        <f t="shared" si="0"/>
        <v>5.7187499999999999E-3</v>
      </c>
      <c r="Q19" s="172">
        <f t="shared" si="1"/>
        <v>13</v>
      </c>
    </row>
    <row r="20" spans="1:23" s="14" customFormat="1" x14ac:dyDescent="0.35">
      <c r="A20" s="81">
        <v>1</v>
      </c>
      <c r="B20" s="413">
        <v>560</v>
      </c>
      <c r="C20" s="409" t="s">
        <v>191</v>
      </c>
      <c r="D20" s="437" t="s">
        <v>26</v>
      </c>
      <c r="E20" s="502" t="s">
        <v>67</v>
      </c>
      <c r="F20" s="511">
        <v>0.45624999999999999</v>
      </c>
      <c r="G20" s="39"/>
      <c r="H20" s="37"/>
      <c r="I20" s="291">
        <v>1.2060185185185186E-3</v>
      </c>
      <c r="J20" s="292">
        <v>1.1828703703703704E-3</v>
      </c>
      <c r="K20" s="150"/>
      <c r="L20" s="291">
        <v>1.681712962962963E-3</v>
      </c>
      <c r="M20" s="292">
        <v>1.7291666666666668E-3</v>
      </c>
      <c r="N20" s="151"/>
      <c r="O20" s="34"/>
      <c r="P20" s="176">
        <f t="shared" si="0"/>
        <v>5.7997685185185192E-3</v>
      </c>
      <c r="Q20" s="172">
        <f t="shared" si="1"/>
        <v>14</v>
      </c>
    </row>
    <row r="21" spans="1:23" s="14" customFormat="1" x14ac:dyDescent="0.35">
      <c r="A21" s="81">
        <v>932</v>
      </c>
      <c r="B21" s="413">
        <v>533</v>
      </c>
      <c r="C21" s="409" t="s">
        <v>137</v>
      </c>
      <c r="D21" s="374" t="s">
        <v>26</v>
      </c>
      <c r="E21" s="398" t="s">
        <v>56</v>
      </c>
      <c r="F21" s="395">
        <v>0.4465277777777778</v>
      </c>
      <c r="G21" s="39"/>
      <c r="H21" s="37"/>
      <c r="I21" s="291">
        <v>1.224537037037037E-3</v>
      </c>
      <c r="J21" s="292">
        <v>1.2141203703703704E-3</v>
      </c>
      <c r="K21" s="150"/>
      <c r="L21" s="291">
        <v>1.6979166666666664E-3</v>
      </c>
      <c r="M21" s="292">
        <v>1.6666666666666668E-3</v>
      </c>
      <c r="N21" s="151"/>
      <c r="O21" s="34"/>
      <c r="P21" s="176">
        <f t="shared" si="0"/>
        <v>5.8032407407407408E-3</v>
      </c>
      <c r="Q21" s="172">
        <f t="shared" si="1"/>
        <v>15</v>
      </c>
    </row>
    <row r="22" spans="1:23" s="14" customFormat="1" x14ac:dyDescent="0.35">
      <c r="A22" s="81">
        <v>870</v>
      </c>
      <c r="B22" s="484">
        <v>569</v>
      </c>
      <c r="C22" s="487" t="s">
        <v>211</v>
      </c>
      <c r="D22" s="492" t="s">
        <v>79</v>
      </c>
      <c r="E22" s="502" t="s">
        <v>59</v>
      </c>
      <c r="F22" s="419">
        <v>0.45902777777777781</v>
      </c>
      <c r="G22" s="39"/>
      <c r="H22" s="37"/>
      <c r="I22" s="291">
        <v>1.193287037037037E-3</v>
      </c>
      <c r="J22" s="292">
        <v>1.2847222222222223E-3</v>
      </c>
      <c r="K22" s="150"/>
      <c r="L22" s="291">
        <v>1.6793981481481484E-3</v>
      </c>
      <c r="M22" s="292">
        <v>1.7002314814814814E-3</v>
      </c>
      <c r="N22" s="151"/>
      <c r="O22" s="34"/>
      <c r="P22" s="176">
        <f t="shared" si="0"/>
        <v>5.8576388888888888E-3</v>
      </c>
      <c r="Q22" s="172">
        <f t="shared" si="1"/>
        <v>16</v>
      </c>
      <c r="S22" s="14" t="s">
        <v>13</v>
      </c>
      <c r="T22" s="14" t="s">
        <v>26</v>
      </c>
      <c r="W22" s="23"/>
    </row>
    <row r="23" spans="1:23" s="14" customFormat="1" x14ac:dyDescent="0.35">
      <c r="A23" s="81">
        <v>92</v>
      </c>
      <c r="B23" s="402">
        <v>519</v>
      </c>
      <c r="C23" s="367" t="s">
        <v>118</v>
      </c>
      <c r="D23" s="374" t="s">
        <v>26</v>
      </c>
      <c r="E23" s="410" t="s">
        <v>119</v>
      </c>
      <c r="F23" s="395">
        <v>0.44166666666666665</v>
      </c>
      <c r="G23" s="39"/>
      <c r="H23" s="37"/>
      <c r="I23" s="291">
        <v>1.230324074074074E-3</v>
      </c>
      <c r="J23" s="292">
        <v>1.1898148148148148E-3</v>
      </c>
      <c r="K23" s="150"/>
      <c r="L23" s="291">
        <v>1.736111111111111E-3</v>
      </c>
      <c r="M23" s="292">
        <v>1.7013888888888892E-3</v>
      </c>
      <c r="N23" s="151"/>
      <c r="O23" s="34"/>
      <c r="P23" s="176">
        <f t="shared" si="0"/>
        <v>5.8576388888888897E-3</v>
      </c>
      <c r="Q23" s="172">
        <f t="shared" si="1"/>
        <v>17</v>
      </c>
    </row>
    <row r="24" spans="1:23" s="14" customFormat="1" x14ac:dyDescent="0.35">
      <c r="A24" s="81">
        <v>169</v>
      </c>
      <c r="B24" s="413">
        <v>534</v>
      </c>
      <c r="C24" s="428" t="s">
        <v>138</v>
      </c>
      <c r="D24" s="371" t="s">
        <v>36</v>
      </c>
      <c r="E24" s="369" t="s">
        <v>105</v>
      </c>
      <c r="F24" s="403">
        <v>0.4465277777777778</v>
      </c>
      <c r="G24" s="39"/>
      <c r="H24" s="37"/>
      <c r="I24" s="291">
        <v>1.2430555555555556E-3</v>
      </c>
      <c r="J24" s="292">
        <v>1.2083333333333334E-3</v>
      </c>
      <c r="K24" s="150"/>
      <c r="L24" s="291">
        <v>1.7430555555555552E-3</v>
      </c>
      <c r="M24" s="292">
        <v>1.6875E-3</v>
      </c>
      <c r="N24" s="151"/>
      <c r="O24" s="34"/>
      <c r="P24" s="176">
        <f t="shared" si="0"/>
        <v>5.881944444444444E-3</v>
      </c>
      <c r="Q24" s="172">
        <f t="shared" si="1"/>
        <v>18</v>
      </c>
      <c r="T24" s="14" t="s">
        <v>27</v>
      </c>
    </row>
    <row r="25" spans="1:23" s="14" customFormat="1" x14ac:dyDescent="0.35">
      <c r="A25" s="81">
        <v>122</v>
      </c>
      <c r="B25" s="413">
        <v>555</v>
      </c>
      <c r="C25" s="409" t="s">
        <v>179</v>
      </c>
      <c r="D25" s="371" t="s">
        <v>26</v>
      </c>
      <c r="E25" s="506" t="s">
        <v>67</v>
      </c>
      <c r="F25" s="403">
        <v>0.45416666666666666</v>
      </c>
      <c r="G25" s="39"/>
      <c r="H25" s="37"/>
      <c r="I25" s="291">
        <v>1.2476851851851852E-3</v>
      </c>
      <c r="J25" s="292">
        <v>1.2106481481481482E-3</v>
      </c>
      <c r="K25" s="150"/>
      <c r="L25" s="291">
        <v>1.7511574074074072E-3</v>
      </c>
      <c r="M25" s="292">
        <v>1.710648148148148E-3</v>
      </c>
      <c r="N25" s="151"/>
      <c r="O25" s="34"/>
      <c r="P25" s="176">
        <f t="shared" si="0"/>
        <v>5.920138888888888E-3</v>
      </c>
      <c r="Q25" s="172">
        <f t="shared" si="1"/>
        <v>19</v>
      </c>
    </row>
    <row r="26" spans="1:23" s="14" customFormat="1" x14ac:dyDescent="0.35">
      <c r="A26" s="81">
        <v>411</v>
      </c>
      <c r="B26" s="405">
        <v>532</v>
      </c>
      <c r="C26" s="409" t="s">
        <v>136</v>
      </c>
      <c r="D26" s="426" t="s">
        <v>22</v>
      </c>
      <c r="E26" s="398" t="s">
        <v>56</v>
      </c>
      <c r="F26" s="395">
        <v>0.4458333333333333</v>
      </c>
      <c r="G26" s="39"/>
      <c r="H26" s="37"/>
      <c r="I26" s="291">
        <v>1.2997685185185185E-3</v>
      </c>
      <c r="J26" s="292">
        <v>1.230324074074074E-3</v>
      </c>
      <c r="K26" s="150"/>
      <c r="L26" s="291">
        <v>1.7604166666666669E-3</v>
      </c>
      <c r="M26" s="292">
        <v>1.6944444444444444E-3</v>
      </c>
      <c r="N26" s="151"/>
      <c r="O26" s="34"/>
      <c r="P26" s="176">
        <f t="shared" si="0"/>
        <v>5.9849537037037041E-3</v>
      </c>
      <c r="Q26" s="172">
        <f t="shared" si="1"/>
        <v>20</v>
      </c>
      <c r="T26" s="14" t="s">
        <v>36</v>
      </c>
    </row>
    <row r="27" spans="1:23" s="14" customFormat="1" x14ac:dyDescent="0.35">
      <c r="A27" s="41">
        <v>317</v>
      </c>
      <c r="B27" s="405">
        <v>559</v>
      </c>
      <c r="C27" s="409" t="s">
        <v>190</v>
      </c>
      <c r="D27" s="499" t="s">
        <v>26</v>
      </c>
      <c r="E27" s="407" t="s">
        <v>59</v>
      </c>
      <c r="F27" s="408">
        <v>0.45555555555555555</v>
      </c>
      <c r="G27" s="36"/>
      <c r="H27" s="37"/>
      <c r="I27" s="300">
        <v>1.2627314814814814E-3</v>
      </c>
      <c r="J27" s="293">
        <v>1.2453703703703704E-3</v>
      </c>
      <c r="K27" s="168"/>
      <c r="L27" s="300">
        <v>1.7662037037037039E-3</v>
      </c>
      <c r="M27" s="293">
        <v>1.7256944444444444E-3</v>
      </c>
      <c r="N27" s="154"/>
      <c r="O27" s="34"/>
      <c r="P27" s="176">
        <f t="shared" si="0"/>
        <v>6.0000000000000001E-3</v>
      </c>
      <c r="Q27" s="172">
        <f t="shared" si="1"/>
        <v>21</v>
      </c>
    </row>
    <row r="28" spans="1:23" s="14" customFormat="1" x14ac:dyDescent="0.35">
      <c r="A28" s="76"/>
      <c r="B28" s="392">
        <v>516</v>
      </c>
      <c r="C28" s="335" t="s">
        <v>115</v>
      </c>
      <c r="D28" s="386" t="s">
        <v>23</v>
      </c>
      <c r="E28" s="376" t="s">
        <v>59</v>
      </c>
      <c r="F28" s="408">
        <v>0.44027777777777777</v>
      </c>
      <c r="G28" s="39"/>
      <c r="H28" s="37"/>
      <c r="I28" s="300">
        <v>1.2708333333333335E-3</v>
      </c>
      <c r="J28" s="293">
        <v>1.207175925925926E-3</v>
      </c>
      <c r="K28" s="168"/>
      <c r="L28" s="300">
        <v>1.7870370370370368E-3</v>
      </c>
      <c r="M28" s="293">
        <v>1.7430555555555552E-3</v>
      </c>
      <c r="N28" s="154"/>
      <c r="O28" s="34"/>
      <c r="P28" s="176">
        <f t="shared" si="0"/>
        <v>6.0081018518518513E-3</v>
      </c>
      <c r="Q28" s="172">
        <f t="shared" si="1"/>
        <v>22</v>
      </c>
      <c r="T28" s="14" t="s">
        <v>25</v>
      </c>
    </row>
    <row r="29" spans="1:23" s="14" customFormat="1" x14ac:dyDescent="0.35">
      <c r="A29" s="260"/>
      <c r="B29" s="392">
        <v>515</v>
      </c>
      <c r="C29" s="335" t="s">
        <v>113</v>
      </c>
      <c r="D29" s="333" t="s">
        <v>27</v>
      </c>
      <c r="E29" s="369" t="s">
        <v>46</v>
      </c>
      <c r="F29" s="394">
        <v>0.44027777777777777</v>
      </c>
      <c r="G29" s="36"/>
      <c r="H29" s="38"/>
      <c r="I29" s="300">
        <v>1.2766203703703705E-3</v>
      </c>
      <c r="J29" s="293">
        <v>1.2395833333333334E-3</v>
      </c>
      <c r="K29" s="168"/>
      <c r="L29" s="300">
        <v>1.7719907407407409E-3</v>
      </c>
      <c r="M29" s="293">
        <v>1.7268518518518518E-3</v>
      </c>
      <c r="N29" s="154"/>
      <c r="O29" s="34"/>
      <c r="P29" s="176">
        <f t="shared" si="0"/>
        <v>6.0150462962962961E-3</v>
      </c>
      <c r="Q29" s="172">
        <f t="shared" si="1"/>
        <v>23</v>
      </c>
    </row>
    <row r="30" spans="1:23" s="14" customFormat="1" x14ac:dyDescent="0.35">
      <c r="B30" s="405">
        <v>545</v>
      </c>
      <c r="C30" s="367" t="s">
        <v>160</v>
      </c>
      <c r="D30" s="374" t="s">
        <v>161</v>
      </c>
      <c r="E30" s="410" t="s">
        <v>59</v>
      </c>
      <c r="F30" s="399">
        <v>0.45069444444444445</v>
      </c>
      <c r="G30" s="36"/>
      <c r="H30" s="38"/>
      <c r="I30" s="300">
        <v>1.2569444444444444E-3</v>
      </c>
      <c r="J30" s="293">
        <v>1.2592592592592592E-3</v>
      </c>
      <c r="K30" s="168"/>
      <c r="L30" s="300">
        <v>1.7824074074074072E-3</v>
      </c>
      <c r="M30" s="293">
        <v>1.7164351851851852E-3</v>
      </c>
      <c r="N30" s="154"/>
      <c r="O30" s="34"/>
      <c r="P30" s="176">
        <f t="shared" si="0"/>
        <v>6.0150462962962961E-3</v>
      </c>
      <c r="Q30" s="172">
        <f t="shared" si="1"/>
        <v>23</v>
      </c>
    </row>
    <row r="31" spans="1:23" s="14" customFormat="1" x14ac:dyDescent="0.35">
      <c r="B31" s="392">
        <v>518</v>
      </c>
      <c r="C31" s="335" t="s">
        <v>117</v>
      </c>
      <c r="D31" s="411" t="s">
        <v>26</v>
      </c>
      <c r="E31" s="410" t="s">
        <v>56</v>
      </c>
      <c r="F31" s="394">
        <v>0.44097222222222227</v>
      </c>
      <c r="G31" s="36"/>
      <c r="H31" s="38"/>
      <c r="I31" s="300">
        <v>1.2638888888888888E-3</v>
      </c>
      <c r="J31" s="293">
        <v>1.2384259259259258E-3</v>
      </c>
      <c r="K31" s="168"/>
      <c r="L31" s="300">
        <v>1.7847222222222225E-3</v>
      </c>
      <c r="M31" s="293">
        <v>1.7800925925925927E-3</v>
      </c>
      <c r="N31" s="154"/>
      <c r="O31" s="34"/>
      <c r="P31" s="176">
        <f t="shared" si="0"/>
        <v>6.0671296296296298E-3</v>
      </c>
      <c r="Q31" s="172">
        <f t="shared" si="1"/>
        <v>25</v>
      </c>
    </row>
    <row r="32" spans="1:23" s="14" customFormat="1" x14ac:dyDescent="0.35">
      <c r="B32" s="405">
        <v>540</v>
      </c>
      <c r="C32" s="367" t="s">
        <v>150</v>
      </c>
      <c r="D32" s="411" t="s">
        <v>28</v>
      </c>
      <c r="E32" s="376" t="s">
        <v>149</v>
      </c>
      <c r="F32" s="394">
        <v>0.44930555555555557</v>
      </c>
      <c r="G32" s="36"/>
      <c r="H32" s="38"/>
      <c r="I32" s="300">
        <v>1.2893518518518519E-3</v>
      </c>
      <c r="J32" s="293">
        <v>1.2372685185185186E-3</v>
      </c>
      <c r="K32" s="168"/>
      <c r="L32" s="300">
        <v>1.8067129629629629E-3</v>
      </c>
      <c r="M32" s="293">
        <v>1.7453703703703702E-3</v>
      </c>
      <c r="N32" s="154"/>
      <c r="O32" s="34"/>
      <c r="P32" s="176">
        <f t="shared" si="0"/>
        <v>6.0787037037037034E-3</v>
      </c>
      <c r="Q32" s="172">
        <f t="shared" si="1"/>
        <v>26</v>
      </c>
    </row>
    <row r="33" spans="2:17" s="14" customFormat="1" x14ac:dyDescent="0.35">
      <c r="B33" s="392">
        <v>524</v>
      </c>
      <c r="C33" s="338" t="s">
        <v>132</v>
      </c>
      <c r="D33" s="412" t="s">
        <v>26</v>
      </c>
      <c r="E33" s="407" t="s">
        <v>46</v>
      </c>
      <c r="F33" s="408">
        <v>0.44305555555555554</v>
      </c>
      <c r="G33" s="36"/>
      <c r="H33" s="38"/>
      <c r="I33" s="300">
        <v>1.2627314814814814E-3</v>
      </c>
      <c r="J33" s="293">
        <v>1.2650462962962964E-3</v>
      </c>
      <c r="K33" s="168"/>
      <c r="L33" s="300">
        <v>1.7997685185185185E-3</v>
      </c>
      <c r="M33" s="293">
        <v>1.7777777777777776E-3</v>
      </c>
      <c r="N33" s="154"/>
      <c r="O33" s="34"/>
      <c r="P33" s="176">
        <f t="shared" si="0"/>
        <v>6.1053240740740738E-3</v>
      </c>
      <c r="Q33" s="172">
        <f t="shared" si="1"/>
        <v>27</v>
      </c>
    </row>
    <row r="34" spans="2:17" s="14" customFormat="1" x14ac:dyDescent="0.35">
      <c r="B34" s="413">
        <v>523</v>
      </c>
      <c r="C34" s="367" t="s">
        <v>130</v>
      </c>
      <c r="D34" s="496" t="s">
        <v>107</v>
      </c>
      <c r="E34" s="415" t="s">
        <v>131</v>
      </c>
      <c r="F34" s="408">
        <v>0.44305555555555554</v>
      </c>
      <c r="G34" s="36"/>
      <c r="H34" s="38"/>
      <c r="I34" s="300">
        <v>1.269675925925926E-3</v>
      </c>
      <c r="J34" s="293">
        <v>1.2546296296296296E-3</v>
      </c>
      <c r="K34" s="168"/>
      <c r="L34" s="300">
        <v>1.8402777777777777E-3</v>
      </c>
      <c r="M34" s="293">
        <v>1.7777777777777776E-3</v>
      </c>
      <c r="N34" s="154"/>
      <c r="O34" s="34"/>
      <c r="P34" s="176">
        <f t="shared" si="0"/>
        <v>6.1423611111111106E-3</v>
      </c>
      <c r="Q34" s="172">
        <f t="shared" si="1"/>
        <v>28</v>
      </c>
    </row>
    <row r="35" spans="2:17" s="14" customFormat="1" x14ac:dyDescent="0.35">
      <c r="B35" s="413">
        <v>553</v>
      </c>
      <c r="C35" s="409" t="s">
        <v>174</v>
      </c>
      <c r="D35" s="498" t="s">
        <v>26</v>
      </c>
      <c r="E35" s="427" t="s">
        <v>59</v>
      </c>
      <c r="F35" s="408">
        <v>0.45347222222222222</v>
      </c>
      <c r="G35" s="36"/>
      <c r="H35" s="38"/>
      <c r="I35" s="300">
        <v>1.3078703703703705E-3</v>
      </c>
      <c r="J35" s="293">
        <v>1.261574074074074E-3</v>
      </c>
      <c r="K35" s="168"/>
      <c r="L35" s="300">
        <v>1.7928240740740741E-3</v>
      </c>
      <c r="M35" s="293">
        <v>1.7858796296296297E-3</v>
      </c>
      <c r="N35" s="154"/>
      <c r="O35" s="34"/>
      <c r="P35" s="176">
        <f t="shared" si="0"/>
        <v>6.1481481481481482E-3</v>
      </c>
      <c r="Q35" s="172">
        <f t="shared" si="1"/>
        <v>29</v>
      </c>
    </row>
    <row r="36" spans="2:17" s="14" customFormat="1" x14ac:dyDescent="0.35">
      <c r="B36" s="413">
        <v>536</v>
      </c>
      <c r="C36" s="417" t="s">
        <v>140</v>
      </c>
      <c r="D36" s="498" t="s">
        <v>26</v>
      </c>
      <c r="E36" s="427" t="s">
        <v>119</v>
      </c>
      <c r="F36" s="419">
        <v>0.44791666666666669</v>
      </c>
      <c r="G36" s="36"/>
      <c r="H36" s="38"/>
      <c r="I36" s="300">
        <v>1.2939814814814815E-3</v>
      </c>
      <c r="J36" s="293">
        <v>1.2534722222222222E-3</v>
      </c>
      <c r="K36" s="168"/>
      <c r="L36" s="300">
        <v>1.8414351851851853E-3</v>
      </c>
      <c r="M36" s="293">
        <v>1.7627314814814814E-3</v>
      </c>
      <c r="N36" s="154"/>
      <c r="O36" s="34"/>
      <c r="P36" s="176">
        <f t="shared" si="0"/>
        <v>6.1516203703703707E-3</v>
      </c>
      <c r="Q36" s="172">
        <f t="shared" si="1"/>
        <v>30</v>
      </c>
    </row>
    <row r="37" spans="2:17" s="14" customFormat="1" x14ac:dyDescent="0.35">
      <c r="B37" s="418">
        <v>549</v>
      </c>
      <c r="C37" s="417" t="s">
        <v>169</v>
      </c>
      <c r="D37" s="426" t="s">
        <v>22</v>
      </c>
      <c r="E37" s="376" t="s">
        <v>56</v>
      </c>
      <c r="F37" s="399">
        <v>0.45208333333333334</v>
      </c>
      <c r="G37" s="36"/>
      <c r="H37" s="38"/>
      <c r="I37" s="300">
        <v>1.3032407407407409E-3</v>
      </c>
      <c r="J37" s="293">
        <v>1.2881944444444445E-3</v>
      </c>
      <c r="K37" s="168"/>
      <c r="L37" s="300">
        <v>1.8032407407407407E-3</v>
      </c>
      <c r="M37" s="293">
        <v>1.7708333333333332E-3</v>
      </c>
      <c r="N37" s="154"/>
      <c r="O37" s="34"/>
      <c r="P37" s="176">
        <f t="shared" si="0"/>
        <v>6.1655092592592595E-3</v>
      </c>
      <c r="Q37" s="172">
        <f t="shared" si="1"/>
        <v>31</v>
      </c>
    </row>
    <row r="38" spans="2:17" s="14" customFormat="1" x14ac:dyDescent="0.35">
      <c r="B38" s="405">
        <v>528</v>
      </c>
      <c r="C38" s="409" t="s">
        <v>134</v>
      </c>
      <c r="D38" s="374" t="s">
        <v>26</v>
      </c>
      <c r="E38" s="410" t="s">
        <v>46</v>
      </c>
      <c r="F38" s="399">
        <v>0.44444444444444442</v>
      </c>
      <c r="G38" s="36"/>
      <c r="H38" s="38"/>
      <c r="I38" s="300">
        <v>1.2384259259259258E-3</v>
      </c>
      <c r="J38" s="293">
        <v>1.2928240740740741E-3</v>
      </c>
      <c r="K38" s="168"/>
      <c r="L38" s="300">
        <v>1.8206018518518519E-3</v>
      </c>
      <c r="M38" s="293">
        <v>1.8217592592592591E-3</v>
      </c>
      <c r="N38" s="154"/>
      <c r="O38" s="34"/>
      <c r="P38" s="176">
        <f t="shared" si="0"/>
        <v>6.1736111111111106E-3</v>
      </c>
      <c r="Q38" s="172">
        <f t="shared" si="1"/>
        <v>32</v>
      </c>
    </row>
    <row r="39" spans="2:17" s="14" customFormat="1" x14ac:dyDescent="0.35">
      <c r="B39" s="405">
        <v>561</v>
      </c>
      <c r="C39" s="404" t="s">
        <v>198</v>
      </c>
      <c r="D39" s="494" t="s">
        <v>26</v>
      </c>
      <c r="E39" s="398" t="s">
        <v>56</v>
      </c>
      <c r="F39" s="395">
        <v>0.45624999999999999</v>
      </c>
      <c r="G39" s="36"/>
      <c r="H39" s="38"/>
      <c r="I39" s="300">
        <v>1.2974537037037037E-3</v>
      </c>
      <c r="J39" s="293">
        <v>1.2951388888888889E-3</v>
      </c>
      <c r="K39" s="168"/>
      <c r="L39" s="300">
        <v>1.8043981481481481E-3</v>
      </c>
      <c r="M39" s="293">
        <v>1.7766203703703705E-3</v>
      </c>
      <c r="N39" s="154"/>
      <c r="O39" s="34"/>
      <c r="P39" s="176">
        <f t="shared" ref="P39:P68" si="2">IF(OR(H39&gt;TIME(0,30,0),O39&lt;&gt;""),"XXXXX",SUM(G39:N39))</f>
        <v>6.1736111111111106E-3</v>
      </c>
      <c r="Q39" s="172">
        <f t="shared" ref="Q39:Q68" si="3">IF(OR(H39&gt;TIME(0,30,0),O39&lt;&gt;""),"D",RANK(P39,$P$7:$P$75,100))</f>
        <v>32</v>
      </c>
    </row>
    <row r="40" spans="2:17" s="14" customFormat="1" x14ac:dyDescent="0.35">
      <c r="B40" s="392">
        <v>522</v>
      </c>
      <c r="C40" s="372" t="s">
        <v>129</v>
      </c>
      <c r="D40" s="377" t="s">
        <v>26</v>
      </c>
      <c r="E40" s="420" t="s">
        <v>59</v>
      </c>
      <c r="F40" s="395">
        <v>0.44236111111111115</v>
      </c>
      <c r="G40" s="36"/>
      <c r="H40" s="38"/>
      <c r="I40" s="300">
        <v>1.3287037037037037E-3</v>
      </c>
      <c r="J40" s="293">
        <v>1.2928240740740741E-3</v>
      </c>
      <c r="K40" s="168"/>
      <c r="L40" s="300">
        <v>1.8425925925925927E-3</v>
      </c>
      <c r="M40" s="293">
        <v>1.7905092592592591E-3</v>
      </c>
      <c r="N40" s="154"/>
      <c r="O40" s="34"/>
      <c r="P40" s="176">
        <f t="shared" si="2"/>
        <v>6.2546296296296291E-3</v>
      </c>
      <c r="Q40" s="172">
        <f t="shared" si="3"/>
        <v>34</v>
      </c>
    </row>
    <row r="41" spans="2:17" s="14" customFormat="1" x14ac:dyDescent="0.35">
      <c r="B41" s="392">
        <v>506</v>
      </c>
      <c r="C41" s="382" t="s">
        <v>69</v>
      </c>
      <c r="D41" s="342" t="s">
        <v>66</v>
      </c>
      <c r="E41" s="505" t="s">
        <v>67</v>
      </c>
      <c r="F41" s="400">
        <v>0.4381944444444445</v>
      </c>
      <c r="G41" s="36"/>
      <c r="H41" s="38"/>
      <c r="I41" s="300">
        <v>1.2916666666666664E-3</v>
      </c>
      <c r="J41" s="293">
        <v>1.2777777777777776E-3</v>
      </c>
      <c r="K41" s="168"/>
      <c r="L41" s="300">
        <v>1.8518518518518517E-3</v>
      </c>
      <c r="M41" s="293">
        <v>1.8460648148148149E-3</v>
      </c>
      <c r="N41" s="154"/>
      <c r="O41" s="34"/>
      <c r="P41" s="176">
        <f t="shared" si="2"/>
        <v>6.2673611111111107E-3</v>
      </c>
      <c r="Q41" s="172">
        <f t="shared" si="3"/>
        <v>35</v>
      </c>
    </row>
    <row r="42" spans="2:17" s="14" customFormat="1" x14ac:dyDescent="0.35">
      <c r="B42" s="405">
        <v>546</v>
      </c>
      <c r="C42" s="490" t="s">
        <v>163</v>
      </c>
      <c r="D42" s="371" t="s">
        <v>26</v>
      </c>
      <c r="E42" s="369" t="s">
        <v>56</v>
      </c>
      <c r="F42" s="421">
        <v>0.4513888888888889</v>
      </c>
      <c r="G42" s="36"/>
      <c r="H42" s="38"/>
      <c r="I42" s="300">
        <v>1.3009259259259259E-3</v>
      </c>
      <c r="J42" s="293">
        <v>1.3032407407407409E-3</v>
      </c>
      <c r="K42" s="168"/>
      <c r="L42" s="300">
        <v>1.8784722222222223E-3</v>
      </c>
      <c r="M42" s="293">
        <v>1.8240740740740743E-3</v>
      </c>
      <c r="N42" s="154"/>
      <c r="O42" s="34"/>
      <c r="P42" s="176">
        <f t="shared" si="2"/>
        <v>6.3067129629629636E-3</v>
      </c>
      <c r="Q42" s="172">
        <f t="shared" si="3"/>
        <v>36</v>
      </c>
    </row>
    <row r="43" spans="2:17" s="14" customFormat="1" x14ac:dyDescent="0.35">
      <c r="B43" s="392">
        <v>510</v>
      </c>
      <c r="C43" s="382" t="s">
        <v>73</v>
      </c>
      <c r="D43" s="333" t="s">
        <v>21</v>
      </c>
      <c r="E43" s="397" t="s">
        <v>59</v>
      </c>
      <c r="F43" s="421">
        <v>0.43888888888888888</v>
      </c>
      <c r="G43" s="36"/>
      <c r="H43" s="38"/>
      <c r="I43" s="300">
        <v>1.2881944444444445E-3</v>
      </c>
      <c r="J43" s="293">
        <v>1.2939814814814815E-3</v>
      </c>
      <c r="K43" s="168"/>
      <c r="L43" s="300">
        <v>1.8715277777777782E-3</v>
      </c>
      <c r="M43" s="293">
        <v>1.8981481481481482E-3</v>
      </c>
      <c r="N43" s="154"/>
      <c r="O43" s="34"/>
      <c r="P43" s="176">
        <f t="shared" si="2"/>
        <v>6.3518518518518524E-3</v>
      </c>
      <c r="Q43" s="172">
        <f t="shared" si="3"/>
        <v>37</v>
      </c>
    </row>
    <row r="44" spans="2:17" s="14" customFormat="1" x14ac:dyDescent="0.35">
      <c r="B44" s="405">
        <v>550</v>
      </c>
      <c r="C44" s="423" t="s">
        <v>171</v>
      </c>
      <c r="D44" s="424" t="s">
        <v>26</v>
      </c>
      <c r="E44" s="376" t="s">
        <v>59</v>
      </c>
      <c r="F44" s="515">
        <v>0.45277777777777778</v>
      </c>
      <c r="G44" s="36"/>
      <c r="H44" s="38"/>
      <c r="I44" s="300">
        <v>1.3298611111111113E-3</v>
      </c>
      <c r="J44" s="293">
        <v>1.3182870370370371E-3</v>
      </c>
      <c r="K44" s="168"/>
      <c r="L44" s="300">
        <v>1.8506944444444445E-3</v>
      </c>
      <c r="M44" s="293">
        <v>1.8599537037037037E-3</v>
      </c>
      <c r="N44" s="154"/>
      <c r="O44" s="34"/>
      <c r="P44" s="176">
        <f t="shared" si="2"/>
        <v>6.3587962962962973E-3</v>
      </c>
      <c r="Q44" s="172">
        <f t="shared" si="3"/>
        <v>38</v>
      </c>
    </row>
    <row r="45" spans="2:17" s="14" customFormat="1" x14ac:dyDescent="0.35">
      <c r="B45" s="396">
        <v>503</v>
      </c>
      <c r="C45" s="347" t="s">
        <v>65</v>
      </c>
      <c r="D45" s="345" t="s">
        <v>66</v>
      </c>
      <c r="E45" s="508" t="s">
        <v>67</v>
      </c>
      <c r="F45" s="395">
        <v>0.4375</v>
      </c>
      <c r="G45" s="36"/>
      <c r="H45" s="38"/>
      <c r="I45" s="300">
        <v>1.3483796296296297E-3</v>
      </c>
      <c r="J45" s="293">
        <v>1.3090277777777779E-3</v>
      </c>
      <c r="K45" s="168"/>
      <c r="L45" s="300">
        <v>1.8622685185185185E-3</v>
      </c>
      <c r="M45" s="293">
        <v>1.8402777777777777E-3</v>
      </c>
      <c r="N45" s="154"/>
      <c r="O45" s="34"/>
      <c r="P45" s="176">
        <f t="shared" si="2"/>
        <v>6.3599537037037036E-3</v>
      </c>
      <c r="Q45" s="172">
        <f t="shared" si="3"/>
        <v>39</v>
      </c>
    </row>
    <row r="46" spans="2:17" s="14" customFormat="1" x14ac:dyDescent="0.35">
      <c r="B46" s="392">
        <v>517</v>
      </c>
      <c r="C46" s="335" t="s">
        <v>116</v>
      </c>
      <c r="D46" s="412" t="s">
        <v>66</v>
      </c>
      <c r="E46" s="416" t="s">
        <v>59</v>
      </c>
      <c r="F46" s="394">
        <v>0.44097222222222227</v>
      </c>
      <c r="G46" s="36"/>
      <c r="H46" s="38"/>
      <c r="I46" s="300">
        <v>1.3576388888888889E-3</v>
      </c>
      <c r="J46" s="293">
        <v>1.3263888888888891E-3</v>
      </c>
      <c r="K46" s="168"/>
      <c r="L46" s="300">
        <v>1.9247685185185184E-3</v>
      </c>
      <c r="M46" s="293">
        <v>1.8541666666666665E-3</v>
      </c>
      <c r="N46" s="154"/>
      <c r="O46" s="34"/>
      <c r="P46" s="176">
        <f t="shared" si="2"/>
        <v>6.4629629629629629E-3</v>
      </c>
      <c r="Q46" s="172">
        <f t="shared" si="3"/>
        <v>40</v>
      </c>
    </row>
    <row r="47" spans="2:17" s="14" customFormat="1" x14ac:dyDescent="0.35">
      <c r="B47" s="405">
        <v>529</v>
      </c>
      <c r="C47" s="409" t="s">
        <v>243</v>
      </c>
      <c r="D47" s="412" t="s">
        <v>27</v>
      </c>
      <c r="E47" s="376" t="s">
        <v>46</v>
      </c>
      <c r="F47" s="408">
        <v>0.44513888888888892</v>
      </c>
      <c r="G47" s="36"/>
      <c r="H47" s="38"/>
      <c r="I47" s="300">
        <v>1.4930555555555556E-3</v>
      </c>
      <c r="J47" s="293">
        <v>1.3252314814814813E-3</v>
      </c>
      <c r="K47" s="168"/>
      <c r="L47" s="300">
        <v>1.8553240740740743E-3</v>
      </c>
      <c r="M47" s="293">
        <v>1.8148148148148149E-3</v>
      </c>
      <c r="N47" s="154"/>
      <c r="O47" s="34"/>
      <c r="P47" s="176">
        <f t="shared" si="2"/>
        <v>6.4884259259259261E-3</v>
      </c>
      <c r="Q47" s="172">
        <f t="shared" si="3"/>
        <v>41</v>
      </c>
    </row>
    <row r="48" spans="2:17" s="14" customFormat="1" x14ac:dyDescent="0.35">
      <c r="B48" s="431">
        <v>566</v>
      </c>
      <c r="C48" s="360" t="s">
        <v>208</v>
      </c>
      <c r="D48" s="429" t="s">
        <v>22</v>
      </c>
      <c r="E48" s="430" t="s">
        <v>67</v>
      </c>
      <c r="F48" s="517">
        <v>0.45833333333333331</v>
      </c>
      <c r="G48" s="36"/>
      <c r="H48" s="38"/>
      <c r="I48" s="300">
        <v>1.3425925925925925E-3</v>
      </c>
      <c r="J48" s="293">
        <v>1.4618055555555556E-3</v>
      </c>
      <c r="K48" s="168"/>
      <c r="L48" s="300">
        <v>1.8541666666666665E-3</v>
      </c>
      <c r="M48" s="293">
        <v>1.8368055555555557E-3</v>
      </c>
      <c r="N48" s="154"/>
      <c r="O48" s="34"/>
      <c r="P48" s="176">
        <f t="shared" si="2"/>
        <v>6.4953703703703701E-3</v>
      </c>
      <c r="Q48" s="172">
        <f t="shared" si="3"/>
        <v>42</v>
      </c>
    </row>
    <row r="49" spans="2:17" s="14" customFormat="1" x14ac:dyDescent="0.35">
      <c r="B49" s="431">
        <v>564</v>
      </c>
      <c r="C49" s="358" t="s">
        <v>228</v>
      </c>
      <c r="D49" s="359" t="s">
        <v>26</v>
      </c>
      <c r="E49" s="430" t="s">
        <v>56</v>
      </c>
      <c r="F49" s="408">
        <v>0.45763888888888887</v>
      </c>
      <c r="G49" s="36"/>
      <c r="H49" s="38"/>
      <c r="I49" s="300">
        <v>1.3460648148148147E-3</v>
      </c>
      <c r="J49" s="293">
        <v>1.3541666666666667E-3</v>
      </c>
      <c r="K49" s="168"/>
      <c r="L49" s="300">
        <v>1.8958333333333334E-3</v>
      </c>
      <c r="M49" s="293">
        <v>1.9050925925925926E-3</v>
      </c>
      <c r="N49" s="154"/>
      <c r="O49" s="34"/>
      <c r="P49" s="176">
        <f t="shared" si="2"/>
        <v>6.5011574074074078E-3</v>
      </c>
      <c r="Q49" s="172">
        <f t="shared" si="3"/>
        <v>43</v>
      </c>
    </row>
    <row r="50" spans="2:17" s="14" customFormat="1" x14ac:dyDescent="0.35">
      <c r="B50" s="405">
        <v>547</v>
      </c>
      <c r="C50" s="367" t="s">
        <v>214</v>
      </c>
      <c r="D50" s="412" t="s">
        <v>249</v>
      </c>
      <c r="E50" s="376" t="s">
        <v>59</v>
      </c>
      <c r="F50" s="394">
        <v>0.4513888888888889</v>
      </c>
      <c r="G50" s="36"/>
      <c r="H50" s="38"/>
      <c r="I50" s="300">
        <v>1.3472222222222221E-3</v>
      </c>
      <c r="J50" s="293">
        <v>1.3587962962962963E-3</v>
      </c>
      <c r="K50" s="168"/>
      <c r="L50" s="300">
        <v>1.9178240740740742E-3</v>
      </c>
      <c r="M50" s="293">
        <v>1.9282407407407408E-3</v>
      </c>
      <c r="N50" s="154"/>
      <c r="O50" s="34"/>
      <c r="P50" s="176">
        <f t="shared" si="2"/>
        <v>6.5520833333333334E-3</v>
      </c>
      <c r="Q50" s="172">
        <f t="shared" si="3"/>
        <v>44</v>
      </c>
    </row>
    <row r="51" spans="2:17" s="14" customFormat="1" x14ac:dyDescent="0.35">
      <c r="B51" s="405">
        <v>557</v>
      </c>
      <c r="C51" s="409" t="s">
        <v>186</v>
      </c>
      <c r="D51" s="496" t="s">
        <v>22</v>
      </c>
      <c r="E51" s="398" t="s">
        <v>96</v>
      </c>
      <c r="F51" s="394">
        <v>0.4548611111111111</v>
      </c>
      <c r="G51" s="36"/>
      <c r="H51" s="38"/>
      <c r="I51" s="300">
        <v>1.3692129629629629E-3</v>
      </c>
      <c r="J51" s="293">
        <v>1.3599537037037037E-3</v>
      </c>
      <c r="K51" s="168"/>
      <c r="L51" s="300">
        <v>1.96875E-3</v>
      </c>
      <c r="M51" s="293">
        <v>1.965277777777778E-3</v>
      </c>
      <c r="N51" s="154"/>
      <c r="O51" s="34"/>
      <c r="P51" s="176">
        <f t="shared" si="2"/>
        <v>6.6631944444444438E-3</v>
      </c>
      <c r="Q51" s="172">
        <f t="shared" si="3"/>
        <v>45</v>
      </c>
    </row>
    <row r="52" spans="2:17" s="14" customFormat="1" x14ac:dyDescent="0.35">
      <c r="B52" s="486">
        <v>505</v>
      </c>
      <c r="C52" s="354" t="s">
        <v>68</v>
      </c>
      <c r="D52" s="386" t="s">
        <v>36</v>
      </c>
      <c r="E52" s="398" t="s">
        <v>56</v>
      </c>
      <c r="F52" s="399">
        <v>0.4291666666666667</v>
      </c>
      <c r="G52" s="36"/>
      <c r="H52" s="38"/>
      <c r="I52" s="300">
        <v>1.3611111111111109E-3</v>
      </c>
      <c r="J52" s="293">
        <v>1.3622685185185185E-3</v>
      </c>
      <c r="K52" s="168"/>
      <c r="L52" s="300">
        <v>2.0185185185185184E-3</v>
      </c>
      <c r="M52" s="293">
        <v>1.9409722222222222E-3</v>
      </c>
      <c r="N52" s="154"/>
      <c r="O52" s="34"/>
      <c r="P52" s="176">
        <f t="shared" si="2"/>
        <v>6.6828703703703703E-3</v>
      </c>
      <c r="Q52" s="172">
        <f t="shared" si="3"/>
        <v>46</v>
      </c>
    </row>
    <row r="53" spans="2:17" s="14" customFormat="1" x14ac:dyDescent="0.35">
      <c r="B53" s="486">
        <v>502</v>
      </c>
      <c r="C53" s="335" t="s">
        <v>237</v>
      </c>
      <c r="D53" s="340" t="s">
        <v>26</v>
      </c>
      <c r="E53" s="416" t="s">
        <v>59</v>
      </c>
      <c r="F53" s="421">
        <v>0.4368055555555555</v>
      </c>
      <c r="G53" s="36"/>
      <c r="H53" s="38"/>
      <c r="I53" s="300">
        <v>1.4155092592592589E-3</v>
      </c>
      <c r="J53" s="293">
        <v>1.4351851851851854E-3</v>
      </c>
      <c r="K53" s="168"/>
      <c r="L53" s="300">
        <v>1.8912037037037038E-3</v>
      </c>
      <c r="M53" s="293">
        <v>1.9629629629629628E-3</v>
      </c>
      <c r="N53" s="154"/>
      <c r="O53" s="34"/>
      <c r="P53" s="176">
        <f t="shared" si="2"/>
        <v>6.7048611111111111E-3</v>
      </c>
      <c r="Q53" s="172">
        <f t="shared" si="3"/>
        <v>47</v>
      </c>
    </row>
    <row r="54" spans="2:17" s="14" customFormat="1" x14ac:dyDescent="0.35">
      <c r="B54" s="485">
        <v>565</v>
      </c>
      <c r="C54" s="360" t="s">
        <v>201</v>
      </c>
      <c r="D54" s="361" t="s">
        <v>26</v>
      </c>
      <c r="E54" s="362" t="s">
        <v>202</v>
      </c>
      <c r="F54" s="422">
        <v>0.45763888888888887</v>
      </c>
      <c r="G54" s="36"/>
      <c r="H54" s="38"/>
      <c r="I54" s="300">
        <v>1.4502314814814814E-3</v>
      </c>
      <c r="J54" s="293">
        <v>1.4386574074074076E-3</v>
      </c>
      <c r="K54" s="168"/>
      <c r="L54" s="300">
        <v>1.9629629629629628E-3</v>
      </c>
      <c r="M54" s="293">
        <v>1.9270833333333334E-3</v>
      </c>
      <c r="N54" s="154"/>
      <c r="O54" s="34"/>
      <c r="P54" s="176">
        <f t="shared" si="2"/>
        <v>6.7789351851851856E-3</v>
      </c>
      <c r="Q54" s="172">
        <f t="shared" si="3"/>
        <v>48</v>
      </c>
    </row>
    <row r="55" spans="2:17" s="14" customFormat="1" x14ac:dyDescent="0.35">
      <c r="B55" s="418">
        <v>531</v>
      </c>
      <c r="C55" s="409" t="s">
        <v>244</v>
      </c>
      <c r="D55" s="406" t="s">
        <v>27</v>
      </c>
      <c r="E55" s="398" t="s">
        <v>46</v>
      </c>
      <c r="F55" s="421">
        <v>0.4458333333333333</v>
      </c>
      <c r="G55" s="36"/>
      <c r="H55" s="38"/>
      <c r="I55" s="300">
        <v>1.4027777777777777E-3</v>
      </c>
      <c r="J55" s="293">
        <v>1.423611111111111E-3</v>
      </c>
      <c r="K55" s="168"/>
      <c r="L55" s="300">
        <v>2.0011574074074077E-3</v>
      </c>
      <c r="M55" s="293">
        <v>1.965277777777778E-3</v>
      </c>
      <c r="N55" s="154"/>
      <c r="O55" s="34"/>
      <c r="P55" s="176">
        <f t="shared" si="2"/>
        <v>6.7928240740740744E-3</v>
      </c>
      <c r="Q55" s="172">
        <f t="shared" si="3"/>
        <v>49</v>
      </c>
    </row>
    <row r="56" spans="2:17" s="14" customFormat="1" x14ac:dyDescent="0.35">
      <c r="B56" s="418">
        <v>551</v>
      </c>
      <c r="C56" s="417" t="s">
        <v>172</v>
      </c>
      <c r="D56" s="493" t="s">
        <v>66</v>
      </c>
      <c r="E56" s="503" t="s">
        <v>59</v>
      </c>
      <c r="F56" s="422">
        <v>0.45277777777777778</v>
      </c>
      <c r="G56" s="36"/>
      <c r="H56" s="38"/>
      <c r="I56" s="300">
        <v>1.4791666666666666E-3</v>
      </c>
      <c r="J56" s="293">
        <v>1.4479166666666666E-3</v>
      </c>
      <c r="K56" s="168"/>
      <c r="L56" s="300">
        <v>1.9699074074074076E-3</v>
      </c>
      <c r="M56" s="293">
        <v>1.9363425925925926E-3</v>
      </c>
      <c r="N56" s="154"/>
      <c r="O56" s="34"/>
      <c r="P56" s="176">
        <f t="shared" si="2"/>
        <v>6.8333333333333336E-3</v>
      </c>
      <c r="Q56" s="172">
        <f t="shared" si="3"/>
        <v>50</v>
      </c>
    </row>
    <row r="57" spans="2:17" s="14" customFormat="1" x14ac:dyDescent="0.35">
      <c r="B57" s="418">
        <v>541</v>
      </c>
      <c r="C57" s="367" t="s">
        <v>151</v>
      </c>
      <c r="D57" s="426" t="s">
        <v>26</v>
      </c>
      <c r="E57" s="376" t="s">
        <v>152</v>
      </c>
      <c r="F57" s="421">
        <v>0.44930555555555557</v>
      </c>
      <c r="G57" s="36"/>
      <c r="H57" s="38"/>
      <c r="I57" s="300">
        <v>1.4351851851851854E-3</v>
      </c>
      <c r="J57" s="293">
        <v>1.425925925925926E-3</v>
      </c>
      <c r="K57" s="168"/>
      <c r="L57" s="300">
        <v>2.0208333333333332E-3</v>
      </c>
      <c r="M57" s="293">
        <v>1.99537037037037E-3</v>
      </c>
      <c r="N57" s="154"/>
      <c r="O57" s="34"/>
      <c r="P57" s="176">
        <f t="shared" si="2"/>
        <v>6.8773148148148135E-3</v>
      </c>
      <c r="Q57" s="172">
        <f t="shared" si="3"/>
        <v>51</v>
      </c>
    </row>
    <row r="58" spans="2:17" s="14" customFormat="1" x14ac:dyDescent="0.35">
      <c r="B58" s="418">
        <v>558</v>
      </c>
      <c r="C58" s="425" t="s">
        <v>189</v>
      </c>
      <c r="D58" s="406" t="s">
        <v>26</v>
      </c>
      <c r="E58" s="398" t="s">
        <v>67</v>
      </c>
      <c r="F58" s="408">
        <v>0.45555555555555555</v>
      </c>
      <c r="G58" s="36"/>
      <c r="H58" s="38"/>
      <c r="I58" s="300">
        <v>1.4131944444444446E-3</v>
      </c>
      <c r="J58" s="293">
        <v>1.4722222222222222E-3</v>
      </c>
      <c r="K58" s="168"/>
      <c r="L58" s="300">
        <v>2.0243055555555557E-3</v>
      </c>
      <c r="M58" s="293">
        <v>2.0393518518518517E-3</v>
      </c>
      <c r="N58" s="154"/>
      <c r="O58" s="34"/>
      <c r="P58" s="176">
        <f t="shared" si="2"/>
        <v>6.9490740740740745E-3</v>
      </c>
      <c r="Q58" s="172">
        <f t="shared" si="3"/>
        <v>52</v>
      </c>
    </row>
    <row r="59" spans="2:17" s="14" customFormat="1" x14ac:dyDescent="0.35">
      <c r="B59" s="486">
        <v>501</v>
      </c>
      <c r="C59" s="349" t="s">
        <v>64</v>
      </c>
      <c r="D59" s="497" t="s">
        <v>27</v>
      </c>
      <c r="E59" s="504" t="s">
        <v>59</v>
      </c>
      <c r="F59" s="512">
        <v>0.4368055555555555</v>
      </c>
      <c r="G59" s="36"/>
      <c r="H59" s="38"/>
      <c r="I59" s="300">
        <v>1.4479166666666666E-3</v>
      </c>
      <c r="J59" s="293">
        <v>1.5057870370370373E-3</v>
      </c>
      <c r="K59" s="168"/>
      <c r="L59" s="300">
        <v>2.0567129629629629E-3</v>
      </c>
      <c r="M59" s="293">
        <v>2.0925925925925925E-3</v>
      </c>
      <c r="N59" s="154"/>
      <c r="O59" s="34"/>
      <c r="P59" s="176">
        <f t="shared" si="2"/>
        <v>7.1030092592592586E-3</v>
      </c>
      <c r="Q59" s="172">
        <f t="shared" si="3"/>
        <v>53</v>
      </c>
    </row>
    <row r="60" spans="2:17" s="14" customFormat="1" x14ac:dyDescent="0.35">
      <c r="B60" s="485">
        <v>571</v>
      </c>
      <c r="C60" s="488" t="s">
        <v>216</v>
      </c>
      <c r="D60" s="495" t="s">
        <v>21</v>
      </c>
      <c r="E60" s="393" t="s">
        <v>59</v>
      </c>
      <c r="F60" s="421">
        <v>0.4597222222222222</v>
      </c>
      <c r="G60" s="170"/>
      <c r="H60" s="177">
        <v>1.3888888888888889E-3</v>
      </c>
      <c r="I60" s="296">
        <v>1.4166666666666668E-3</v>
      </c>
      <c r="J60" s="294">
        <v>1.3819444444444443E-3</v>
      </c>
      <c r="K60" s="129"/>
      <c r="L60" s="296">
        <v>1.9224537037037038E-3</v>
      </c>
      <c r="M60" s="294">
        <v>1.920138888888889E-3</v>
      </c>
      <c r="N60" s="178"/>
      <c r="O60" s="159"/>
      <c r="P60" s="176">
        <f t="shared" si="2"/>
        <v>8.0300925925925939E-3</v>
      </c>
      <c r="Q60" s="172">
        <f t="shared" si="3"/>
        <v>54</v>
      </c>
    </row>
    <row r="61" spans="2:17" s="14" customFormat="1" x14ac:dyDescent="0.35">
      <c r="B61" s="418">
        <v>556</v>
      </c>
      <c r="C61" s="409" t="s">
        <v>185</v>
      </c>
      <c r="D61" s="406" t="s">
        <v>27</v>
      </c>
      <c r="E61" s="398" t="s">
        <v>46</v>
      </c>
      <c r="F61" s="422">
        <v>0.4548611111111111</v>
      </c>
      <c r="G61" s="170"/>
      <c r="H61" s="177">
        <v>8.3333333333333332E-3</v>
      </c>
      <c r="I61" s="296">
        <v>1.5659722222222221E-3</v>
      </c>
      <c r="J61" s="294">
        <v>1.2789351851851853E-3</v>
      </c>
      <c r="K61" s="129"/>
      <c r="L61" s="296">
        <v>2.0949074074074073E-3</v>
      </c>
      <c r="M61" s="294">
        <v>2.2349537037037038E-3</v>
      </c>
      <c r="N61" s="178"/>
      <c r="O61" s="159"/>
      <c r="P61" s="176">
        <f t="shared" si="2"/>
        <v>1.5508101851851853E-2</v>
      </c>
      <c r="Q61" s="172">
        <f t="shared" si="3"/>
        <v>55</v>
      </c>
    </row>
    <row r="62" spans="2:17" s="14" customFormat="1" x14ac:dyDescent="0.35">
      <c r="B62" s="486">
        <v>521</v>
      </c>
      <c r="C62" s="367" t="s">
        <v>121</v>
      </c>
      <c r="D62" s="412" t="s">
        <v>36</v>
      </c>
      <c r="E62" s="507" t="s">
        <v>67</v>
      </c>
      <c r="F62" s="394">
        <v>0.44236111111111115</v>
      </c>
      <c r="G62" s="170"/>
      <c r="H62" s="177">
        <v>1.3888888888888888E-2</v>
      </c>
      <c r="I62" s="296">
        <v>1.5543981481481483E-3</v>
      </c>
      <c r="J62" s="294">
        <v>1.6562499999999997E-3</v>
      </c>
      <c r="K62" s="129"/>
      <c r="L62" s="296">
        <v>2.2118055555555558E-3</v>
      </c>
      <c r="M62" s="294">
        <v>2.224537037037037E-3</v>
      </c>
      <c r="N62" s="178"/>
      <c r="O62" s="159"/>
      <c r="P62" s="176">
        <f t="shared" si="2"/>
        <v>2.1535879629629634E-2</v>
      </c>
      <c r="Q62" s="172">
        <f t="shared" si="3"/>
        <v>56</v>
      </c>
    </row>
    <row r="63" spans="2:17" s="14" customFormat="1" x14ac:dyDescent="0.35">
      <c r="B63" s="392">
        <v>504</v>
      </c>
      <c r="C63" s="335" t="s">
        <v>230</v>
      </c>
      <c r="D63" s="386" t="s">
        <v>23</v>
      </c>
      <c r="E63" s="410" t="s">
        <v>59</v>
      </c>
      <c r="F63" s="394">
        <v>0.4375</v>
      </c>
      <c r="G63" s="36"/>
      <c r="H63" s="38"/>
      <c r="I63" s="300">
        <v>1.3321759259259259E-3</v>
      </c>
      <c r="J63" s="293">
        <v>1.3032407407407409E-3</v>
      </c>
      <c r="K63" s="168"/>
      <c r="L63" s="300">
        <v>1.9490740740740742E-3</v>
      </c>
      <c r="M63" s="293">
        <v>2.0046296296296296E-3</v>
      </c>
      <c r="N63" s="154"/>
      <c r="O63" s="454" t="s">
        <v>17</v>
      </c>
      <c r="P63" s="179" t="str">
        <f t="shared" si="2"/>
        <v>XXXXX</v>
      </c>
      <c r="Q63" s="172" t="str">
        <f t="shared" si="3"/>
        <v>D</v>
      </c>
    </row>
    <row r="64" spans="2:17" s="14" customFormat="1" x14ac:dyDescent="0.35">
      <c r="B64" s="392">
        <v>513</v>
      </c>
      <c r="C64" s="489" t="s">
        <v>102</v>
      </c>
      <c r="D64" s="340" t="s">
        <v>26</v>
      </c>
      <c r="E64" s="416" t="s">
        <v>103</v>
      </c>
      <c r="F64" s="513">
        <v>0.42986111111111108</v>
      </c>
      <c r="G64" s="129"/>
      <c r="H64" s="177"/>
      <c r="I64" s="306"/>
      <c r="J64" s="294"/>
      <c r="K64" s="129"/>
      <c r="L64" s="296"/>
      <c r="M64" s="316"/>
      <c r="N64" s="129"/>
      <c r="O64" s="456" t="s">
        <v>17</v>
      </c>
      <c r="P64" s="179" t="str">
        <f t="shared" si="2"/>
        <v>XXXXX</v>
      </c>
      <c r="Q64" s="172" t="str">
        <f t="shared" si="3"/>
        <v>D</v>
      </c>
    </row>
    <row r="65" spans="2:17" s="14" customFormat="1" x14ac:dyDescent="0.35">
      <c r="B65" s="405">
        <v>535</v>
      </c>
      <c r="C65" s="417" t="s">
        <v>245</v>
      </c>
      <c r="D65" s="493" t="s">
        <v>26</v>
      </c>
      <c r="E65" s="416" t="s">
        <v>46</v>
      </c>
      <c r="F65" s="421">
        <v>0.44722222222222219</v>
      </c>
      <c r="G65" s="129"/>
      <c r="H65" s="177"/>
      <c r="I65" s="306">
        <v>1.3472222222222221E-3</v>
      </c>
      <c r="J65" s="294"/>
      <c r="K65" s="129"/>
      <c r="L65" s="296">
        <v>2.0219907407407404E-3</v>
      </c>
      <c r="M65" s="316"/>
      <c r="N65" s="129"/>
      <c r="O65" s="456" t="s">
        <v>17</v>
      </c>
      <c r="P65" s="179" t="str">
        <f t="shared" si="2"/>
        <v>XXXXX</v>
      </c>
      <c r="Q65" s="172" t="str">
        <f t="shared" si="3"/>
        <v>D</v>
      </c>
    </row>
    <row r="66" spans="2:17" s="14" customFormat="1" x14ac:dyDescent="0.35">
      <c r="B66" s="392">
        <v>538</v>
      </c>
      <c r="C66" s="354" t="s">
        <v>144</v>
      </c>
      <c r="D66" s="493" t="s">
        <v>80</v>
      </c>
      <c r="E66" s="416" t="s">
        <v>59</v>
      </c>
      <c r="F66" s="422">
        <v>0.44861111111111113</v>
      </c>
      <c r="G66" s="129"/>
      <c r="H66" s="177"/>
      <c r="I66" s="306">
        <v>1.2280092592592592E-3</v>
      </c>
      <c r="J66" s="294"/>
      <c r="K66" s="129"/>
      <c r="L66" s="296"/>
      <c r="M66" s="316"/>
      <c r="N66" s="129"/>
      <c r="O66" s="456" t="s">
        <v>17</v>
      </c>
      <c r="P66" s="179" t="str">
        <f t="shared" si="2"/>
        <v>XXXXX</v>
      </c>
      <c r="Q66" s="172" t="str">
        <f t="shared" si="3"/>
        <v>D</v>
      </c>
    </row>
    <row r="67" spans="2:17" s="14" customFormat="1" x14ac:dyDescent="0.35">
      <c r="B67" s="405">
        <v>552</v>
      </c>
      <c r="C67" s="417" t="s">
        <v>173</v>
      </c>
      <c r="D67" s="493" t="s">
        <v>66</v>
      </c>
      <c r="E67" s="427" t="s">
        <v>59</v>
      </c>
      <c r="F67" s="421">
        <v>0.45347222222222222</v>
      </c>
      <c r="G67" s="129"/>
      <c r="H67" s="177"/>
      <c r="I67" s="306">
        <v>1.4837962962962964E-3</v>
      </c>
      <c r="J67" s="294"/>
      <c r="K67" s="129"/>
      <c r="L67" s="296">
        <v>2.0960648148148149E-3</v>
      </c>
      <c r="M67" s="316"/>
      <c r="N67" s="129"/>
      <c r="O67" s="456" t="s">
        <v>17</v>
      </c>
      <c r="P67" s="179" t="str">
        <f t="shared" si="2"/>
        <v>XXXXX</v>
      </c>
      <c r="Q67" s="172" t="str">
        <f t="shared" si="3"/>
        <v>D</v>
      </c>
    </row>
    <row r="68" spans="2:17" s="14" customFormat="1" ht="13.15" thickBot="1" x14ac:dyDescent="0.4">
      <c r="B68" s="431">
        <v>570</v>
      </c>
      <c r="C68" s="363" t="s">
        <v>215</v>
      </c>
      <c r="D68" s="378" t="s">
        <v>23</v>
      </c>
      <c r="E68" s="365" t="s">
        <v>59</v>
      </c>
      <c r="F68" s="510">
        <v>0.4597222222222222</v>
      </c>
      <c r="G68" s="163"/>
      <c r="H68" s="236"/>
      <c r="I68" s="329">
        <v>1.4039351851851851E-3</v>
      </c>
      <c r="J68" s="295"/>
      <c r="K68" s="163"/>
      <c r="L68" s="297">
        <v>2.2523148148148146E-3</v>
      </c>
      <c r="M68" s="313"/>
      <c r="N68" s="163"/>
      <c r="O68" s="455" t="s">
        <v>17</v>
      </c>
      <c r="P68" s="164" t="str">
        <f t="shared" si="2"/>
        <v>XXXXX</v>
      </c>
      <c r="Q68" s="173" t="str">
        <f t="shared" si="3"/>
        <v>D</v>
      </c>
    </row>
    <row r="69" spans="2:17" s="14" customFormat="1" ht="13.15" thickBot="1" x14ac:dyDescent="0.4">
      <c r="B69" s="247"/>
      <c r="C69" s="50"/>
      <c r="D69" s="56"/>
      <c r="E69" s="61"/>
      <c r="F69" s="21"/>
      <c r="G69" s="58"/>
      <c r="H69" s="21"/>
      <c r="I69" s="21"/>
      <c r="J69" s="21"/>
      <c r="K69" s="21"/>
      <c r="L69" s="21"/>
      <c r="M69" s="21"/>
      <c r="N69" s="22"/>
      <c r="O69" s="53"/>
      <c r="P69" s="54"/>
    </row>
    <row r="70" spans="2:17" s="14" customFormat="1" x14ac:dyDescent="0.35">
      <c r="B70" s="87"/>
      <c r="C70" s="50"/>
      <c r="D70" s="50"/>
      <c r="E70" s="56"/>
      <c r="F70" s="61"/>
      <c r="G70" s="21"/>
      <c r="H70" s="58"/>
      <c r="I70" s="21"/>
      <c r="J70" s="21"/>
      <c r="K70" s="21"/>
      <c r="L70" s="21"/>
      <c r="M70" s="21"/>
      <c r="N70" s="21"/>
      <c r="O70" s="22"/>
      <c r="P70" s="53"/>
      <c r="Q70" s="54"/>
    </row>
    <row r="71" spans="2:17" x14ac:dyDescent="0.35">
      <c r="B71" s="87"/>
      <c r="C71" s="50"/>
      <c r="D71" s="50"/>
      <c r="E71" s="56"/>
      <c r="F71" s="61"/>
      <c r="G71" s="21"/>
      <c r="H71" s="58"/>
      <c r="I71" s="21"/>
      <c r="J71" s="21"/>
      <c r="K71" s="21"/>
      <c r="L71" s="21"/>
      <c r="M71" s="21"/>
      <c r="N71" s="21"/>
      <c r="O71" s="22"/>
      <c r="P71" s="53"/>
      <c r="Q71" s="54"/>
    </row>
    <row r="72" spans="2:17" x14ac:dyDescent="0.35">
      <c r="B72" s="87"/>
      <c r="C72" s="50"/>
      <c r="D72" s="50"/>
      <c r="E72" s="56"/>
      <c r="F72" s="61"/>
      <c r="G72" s="21"/>
      <c r="H72" s="58"/>
      <c r="I72" s="21"/>
      <c r="J72" s="21"/>
      <c r="K72" s="21"/>
      <c r="L72" s="21"/>
      <c r="M72" s="21"/>
      <c r="N72" s="21"/>
      <c r="O72" s="22"/>
      <c r="P72" s="53"/>
      <c r="Q72" s="54"/>
    </row>
    <row r="73" spans="2:17" x14ac:dyDescent="0.35">
      <c r="B73" s="87"/>
      <c r="C73" s="14"/>
      <c r="D73" s="14"/>
      <c r="E73" s="44"/>
      <c r="F73" s="14"/>
      <c r="G73" s="21"/>
      <c r="H73" s="58"/>
      <c r="I73" s="21"/>
      <c r="J73" s="21"/>
      <c r="K73" s="21"/>
      <c r="L73" s="21"/>
      <c r="M73" s="21"/>
      <c r="N73" s="21"/>
      <c r="O73" s="22"/>
      <c r="P73" s="53"/>
    </row>
    <row r="74" spans="2:17" x14ac:dyDescent="0.35">
      <c r="B74" s="14"/>
      <c r="C74" s="14"/>
      <c r="D74" s="14"/>
      <c r="E74" s="44"/>
      <c r="F74" s="14"/>
      <c r="G74" s="21"/>
      <c r="H74" s="58"/>
      <c r="I74" s="21"/>
      <c r="J74" s="21"/>
      <c r="K74" s="21"/>
      <c r="L74" s="21"/>
      <c r="M74" s="21"/>
      <c r="N74" s="21"/>
      <c r="O74" s="22"/>
      <c r="P74" s="53"/>
      <c r="Q74" s="54"/>
    </row>
    <row r="75" spans="2:17" x14ac:dyDescent="0.35">
      <c r="B75" s="14"/>
      <c r="C75" s="14"/>
      <c r="D75" s="14"/>
      <c r="E75" s="44"/>
      <c r="F75" s="14"/>
      <c r="G75" s="21"/>
      <c r="H75" s="58"/>
      <c r="I75" s="21"/>
      <c r="J75" s="21"/>
      <c r="K75" s="21"/>
      <c r="L75" s="21"/>
      <c r="M75" s="21"/>
      <c r="N75" s="21"/>
      <c r="O75" s="22"/>
      <c r="P75" s="53"/>
      <c r="Q75" s="54"/>
    </row>
    <row r="76" spans="2:17" x14ac:dyDescent="0.35">
      <c r="B76" s="14"/>
      <c r="C76" s="14"/>
    </row>
  </sheetData>
  <sortState ref="B7:Q68">
    <sortCondition ref="Q7:Q68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5">
    <dataValidation type="list" errorStyle="warning" allowBlank="1" showInputMessage="1" showErrorMessage="1" errorTitle="Chybné zadání" error="Vyber ze seznamu značku motocyklu. V případě, že se značka v seznamu nenachází kontaktujte autora programu." sqref="C69 D70:D72" xr:uid="{00000000-0002-0000-0300-000000000000}">
      <formula1>$S$19:$S$34</formula1>
    </dataValidation>
    <dataValidation type="time" errorStyle="warning" allowBlank="1" showInputMessage="1" showErrorMessage="1" errorTitle="Chybné zadání" error="Zadej čas ve tvaru mm:ss,0 !!!" sqref="G70:N75 F69:M69 G7:N68" xr:uid="{00000000-0002-0000-0300-000001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60 D27 D30:D31 D35:D37 D7:D8 D40:D58" xr:uid="{00000000-0002-0000-0300-000002000000}">
      <formula1>$S$17:$S$34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8:D26 D9:D12 D32:D34 D14:D16 D28:D29" xr:uid="{00000000-0002-0000-0300-000003000000}">
      <formula1>$S$15:$S$15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7" xr:uid="{00000000-0002-0000-0300-000004000000}">
      <formula1>$S$16:$S$36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2"/>
  <sheetViews>
    <sheetView zoomScaleNormal="100" zoomScaleSheetLayoutView="75" workbookViewId="0">
      <pane xSplit="3" ySplit="6" topLeftCell="I32" activePane="bottomRight" state="frozen"/>
      <selection activeCell="U16" sqref="U16"/>
      <selection pane="topRight" activeCell="U16" sqref="U16"/>
      <selection pane="bottomLeft" activeCell="U16" sqref="U16"/>
      <selection pane="bottomRight" activeCell="B1" sqref="B1:Q52"/>
    </sheetView>
  </sheetViews>
  <sheetFormatPr defaultRowHeight="12.75" x14ac:dyDescent="0.35"/>
  <cols>
    <col min="1" max="1" width="5.46484375" style="19" hidden="1" customWidth="1"/>
    <col min="2" max="2" width="5.46484375" style="19" customWidth="1"/>
    <col min="3" max="3" width="24.46484375" style="16" customWidth="1"/>
    <col min="4" max="4" width="13.33203125" customWidth="1"/>
    <col min="5" max="6" width="7.33203125" style="3" customWidth="1"/>
    <col min="7" max="7" width="12.1328125" customWidth="1"/>
    <col min="8" max="8" width="10.6640625" customWidth="1"/>
    <col min="9" max="10" width="7.33203125" customWidth="1"/>
    <col min="11" max="11" width="7.33203125" hidden="1" customWidth="1"/>
    <col min="12" max="13" width="7.33203125" customWidth="1"/>
    <col min="14" max="14" width="7.33203125" hidden="1" customWidth="1"/>
    <col min="15" max="15" width="25.6640625" bestFit="1" customWidth="1"/>
    <col min="16" max="16" width="12.1328125" style="1" customWidth="1"/>
    <col min="17" max="17" width="6.33203125" customWidth="1"/>
    <col min="19" max="19" width="25.6640625" hidden="1" customWidth="1"/>
    <col min="20" max="20" width="12.6640625" hidden="1" customWidth="1"/>
  </cols>
  <sheetData>
    <row r="1" spans="1:23" ht="13.15" x14ac:dyDescent="0.4">
      <c r="A1" s="16"/>
      <c r="B1" s="16"/>
      <c r="D1" s="10">
        <v>43736</v>
      </c>
      <c r="E1" s="43"/>
      <c r="F1" s="43"/>
      <c r="G1" s="11"/>
      <c r="P1" s="4"/>
    </row>
    <row r="2" spans="1:23" ht="13.15" thickBot="1" x14ac:dyDescent="0.4">
      <c r="A2" s="16"/>
      <c r="B2" s="16"/>
      <c r="R2" s="12"/>
    </row>
    <row r="3" spans="1:23" s="3" customFormat="1" ht="25.5" customHeight="1" thickBot="1" x14ac:dyDescent="0.4">
      <c r="A3" s="18"/>
      <c r="B3" s="18"/>
      <c r="C3" s="17" t="s">
        <v>5</v>
      </c>
      <c r="D3" s="563" t="s">
        <v>8</v>
      </c>
      <c r="E3" s="563"/>
      <c r="F3" s="584"/>
      <c r="G3" s="589" t="s">
        <v>31</v>
      </c>
      <c r="H3" s="590"/>
      <c r="I3" s="590"/>
      <c r="J3" s="590"/>
      <c r="K3" s="590"/>
      <c r="L3" s="590"/>
      <c r="M3" s="590"/>
      <c r="N3" s="590"/>
      <c r="O3" s="590"/>
      <c r="P3" s="590"/>
      <c r="Q3" s="591"/>
    </row>
    <row r="4" spans="1:23" ht="13.15" thickBot="1" x14ac:dyDescent="0.4">
      <c r="H4" s="5"/>
      <c r="I4" s="5"/>
      <c r="J4" s="5"/>
      <c r="K4" s="5"/>
      <c r="L4" s="5"/>
      <c r="M4" s="5"/>
      <c r="N4" s="5"/>
      <c r="O4" s="5"/>
    </row>
    <row r="5" spans="1:23" s="2" customFormat="1" ht="15" customHeight="1" x14ac:dyDescent="0.35">
      <c r="A5" s="595" t="s">
        <v>4</v>
      </c>
      <c r="B5" s="597" t="s">
        <v>4</v>
      </c>
      <c r="C5" s="593" t="s">
        <v>0</v>
      </c>
      <c r="D5" s="582" t="s">
        <v>1</v>
      </c>
      <c r="E5" s="570" t="s">
        <v>2</v>
      </c>
      <c r="F5" s="567" t="s">
        <v>37</v>
      </c>
      <c r="G5" s="567" t="s">
        <v>38</v>
      </c>
      <c r="H5" s="567" t="s">
        <v>35</v>
      </c>
      <c r="I5" s="572" t="s">
        <v>18</v>
      </c>
      <c r="J5" s="573"/>
      <c r="K5" s="574"/>
      <c r="L5" s="572" t="s">
        <v>19</v>
      </c>
      <c r="M5" s="573"/>
      <c r="N5" s="574"/>
      <c r="O5" s="567" t="s">
        <v>17</v>
      </c>
      <c r="P5" s="575" t="s">
        <v>47</v>
      </c>
      <c r="Q5" s="567" t="s">
        <v>3</v>
      </c>
    </row>
    <row r="6" spans="1:23" s="5" customFormat="1" ht="15" customHeight="1" thickBot="1" x14ac:dyDescent="0.4">
      <c r="A6" s="596"/>
      <c r="B6" s="598"/>
      <c r="C6" s="594"/>
      <c r="D6" s="583"/>
      <c r="E6" s="571"/>
      <c r="F6" s="569"/>
      <c r="G6" s="568"/>
      <c r="H6" s="569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68"/>
      <c r="P6" s="576"/>
      <c r="Q6" s="592"/>
      <c r="S6" t="s">
        <v>11</v>
      </c>
    </row>
    <row r="7" spans="1:23" s="14" customFormat="1" x14ac:dyDescent="0.35">
      <c r="A7" s="32"/>
      <c r="B7" s="445">
        <v>322</v>
      </c>
      <c r="C7" s="338" t="s">
        <v>257</v>
      </c>
      <c r="D7" s="333" t="s">
        <v>26</v>
      </c>
      <c r="E7" s="520" t="s">
        <v>59</v>
      </c>
      <c r="F7" s="284">
        <v>0.47083333333333338</v>
      </c>
      <c r="G7" s="180"/>
      <c r="H7" s="37"/>
      <c r="I7" s="291">
        <v>1.0879629629629629E-3</v>
      </c>
      <c r="J7" s="292">
        <v>1.1041666666666667E-3</v>
      </c>
      <c r="K7" s="150"/>
      <c r="L7" s="291">
        <v>1.5601851851851851E-3</v>
      </c>
      <c r="M7" s="292">
        <v>1.5393518518518519E-3</v>
      </c>
      <c r="N7" s="150"/>
      <c r="O7" s="89"/>
      <c r="P7" s="152">
        <f t="shared" ref="P7:P52" si="0">IF(OR(H7&gt;TIME(0,30,0),O7&lt;&gt;""),"XXXXX",SUM(G7:N7))</f>
        <v>5.2916666666666667E-3</v>
      </c>
      <c r="Q7" s="181">
        <f t="shared" ref="Q7:Q52" si="1">IF(OR(H7&gt;TIME(0,30,0),O7&lt;&gt;""),"D",RANK(P7,$P$7:$P$62,100))</f>
        <v>1</v>
      </c>
      <c r="W7" s="23"/>
    </row>
    <row r="8" spans="1:23" s="14" customFormat="1" x14ac:dyDescent="0.35">
      <c r="A8" s="32"/>
      <c r="B8" s="343">
        <v>337</v>
      </c>
      <c r="C8" s="335" t="s">
        <v>205</v>
      </c>
      <c r="D8" s="333" t="s">
        <v>36</v>
      </c>
      <c r="E8" s="250" t="s">
        <v>56</v>
      </c>
      <c r="F8" s="249">
        <v>0.47638888888888892</v>
      </c>
      <c r="G8" s="180"/>
      <c r="H8" s="37"/>
      <c r="I8" s="291">
        <v>1.1041666666666667E-3</v>
      </c>
      <c r="J8" s="292">
        <v>1.0798611111111111E-3</v>
      </c>
      <c r="K8" s="150"/>
      <c r="L8" s="291">
        <v>1.5902777777777779E-3</v>
      </c>
      <c r="M8" s="292">
        <v>1.5497685185185182E-3</v>
      </c>
      <c r="N8" s="150"/>
      <c r="O8" s="89"/>
      <c r="P8" s="152">
        <f t="shared" si="0"/>
        <v>5.324074074074074E-3</v>
      </c>
      <c r="Q8" s="181">
        <f t="shared" si="1"/>
        <v>2</v>
      </c>
      <c r="W8" s="23"/>
    </row>
    <row r="9" spans="1:23" s="14" customFormat="1" x14ac:dyDescent="0.35">
      <c r="A9" s="75">
        <v>222</v>
      </c>
      <c r="B9" s="343">
        <v>321</v>
      </c>
      <c r="C9" s="338" t="s">
        <v>255</v>
      </c>
      <c r="D9" s="333" t="s">
        <v>26</v>
      </c>
      <c r="E9" s="520" t="s">
        <v>67</v>
      </c>
      <c r="F9" s="249">
        <v>0.47222222222222227</v>
      </c>
      <c r="G9" s="180"/>
      <c r="H9" s="37"/>
      <c r="I9" s="291">
        <v>1.158564814814815E-3</v>
      </c>
      <c r="J9" s="292">
        <v>1.1354166666666667E-3</v>
      </c>
      <c r="K9" s="150"/>
      <c r="L9" s="291">
        <v>1.6145833333333333E-3</v>
      </c>
      <c r="M9" s="292">
        <v>1.5879629629629629E-3</v>
      </c>
      <c r="N9" s="150"/>
      <c r="O9" s="34"/>
      <c r="P9" s="152">
        <f t="shared" si="0"/>
        <v>5.4965277777777781E-3</v>
      </c>
      <c r="Q9" s="181">
        <f t="shared" si="1"/>
        <v>3</v>
      </c>
      <c r="T9" s="14" t="s">
        <v>22</v>
      </c>
    </row>
    <row r="10" spans="1:23" s="14" customFormat="1" x14ac:dyDescent="0.35">
      <c r="A10" s="32">
        <v>444</v>
      </c>
      <c r="B10" s="343">
        <v>326</v>
      </c>
      <c r="C10" s="347" t="s">
        <v>231</v>
      </c>
      <c r="D10" s="333" t="s">
        <v>26</v>
      </c>
      <c r="E10" s="250" t="s">
        <v>59</v>
      </c>
      <c r="F10" s="249">
        <v>0.47361111111111115</v>
      </c>
      <c r="G10" s="180"/>
      <c r="H10" s="37"/>
      <c r="I10" s="291">
        <v>1.1608796296296295E-3</v>
      </c>
      <c r="J10" s="292">
        <v>1.1377314814814813E-3</v>
      </c>
      <c r="K10" s="150"/>
      <c r="L10" s="291">
        <v>1.6377314814814815E-3</v>
      </c>
      <c r="M10" s="292">
        <v>1.6249999999999999E-3</v>
      </c>
      <c r="N10" s="150"/>
      <c r="O10" s="34"/>
      <c r="P10" s="152">
        <f t="shared" si="0"/>
        <v>5.5613425925925917E-3</v>
      </c>
      <c r="Q10" s="181">
        <f t="shared" si="1"/>
        <v>4</v>
      </c>
      <c r="W10" s="23"/>
    </row>
    <row r="11" spans="1:23" s="14" customFormat="1" x14ac:dyDescent="0.35">
      <c r="A11" s="32">
        <v>6</v>
      </c>
      <c r="B11" s="343">
        <v>346</v>
      </c>
      <c r="C11" s="335" t="s">
        <v>242</v>
      </c>
      <c r="D11" s="333" t="s">
        <v>26</v>
      </c>
      <c r="E11" s="250" t="s">
        <v>67</v>
      </c>
      <c r="F11" s="249">
        <v>0.47916666666666669</v>
      </c>
      <c r="G11" s="180"/>
      <c r="H11" s="37"/>
      <c r="I11" s="291">
        <v>1.1597222222222221E-3</v>
      </c>
      <c r="J11" s="292">
        <v>1.1307870370370371E-3</v>
      </c>
      <c r="K11" s="150"/>
      <c r="L11" s="291">
        <v>1.6875E-3</v>
      </c>
      <c r="M11" s="292">
        <v>1.6134259259259259E-3</v>
      </c>
      <c r="N11" s="150"/>
      <c r="O11" s="34"/>
      <c r="P11" s="152">
        <f t="shared" si="0"/>
        <v>5.5914351851851854E-3</v>
      </c>
      <c r="Q11" s="181">
        <f t="shared" si="1"/>
        <v>5</v>
      </c>
    </row>
    <row r="12" spans="1:23" s="14" customFormat="1" x14ac:dyDescent="0.35">
      <c r="A12" s="32">
        <v>827</v>
      </c>
      <c r="B12" s="337">
        <v>304</v>
      </c>
      <c r="C12" s="335" t="s">
        <v>247</v>
      </c>
      <c r="D12" s="333" t="s">
        <v>22</v>
      </c>
      <c r="E12" s="250" t="s">
        <v>75</v>
      </c>
      <c r="F12" s="249">
        <v>0.46597222222222223</v>
      </c>
      <c r="G12" s="180"/>
      <c r="H12" s="37"/>
      <c r="I12" s="291">
        <v>1.1388888888888889E-3</v>
      </c>
      <c r="J12" s="292">
        <v>1.1250000000000001E-3</v>
      </c>
      <c r="K12" s="150"/>
      <c r="L12" s="291">
        <v>1.6203703703703703E-3</v>
      </c>
      <c r="M12" s="292">
        <v>1.721064814814815E-3</v>
      </c>
      <c r="N12" s="150"/>
      <c r="O12" s="34"/>
      <c r="P12" s="152">
        <f t="shared" si="0"/>
        <v>5.6053240740740742E-3</v>
      </c>
      <c r="Q12" s="181">
        <f t="shared" si="1"/>
        <v>6</v>
      </c>
      <c r="T12" s="14" t="s">
        <v>28</v>
      </c>
      <c r="W12" s="23"/>
    </row>
    <row r="13" spans="1:23" s="14" customFormat="1" x14ac:dyDescent="0.35">
      <c r="A13" s="32">
        <v>48</v>
      </c>
      <c r="B13" s="336">
        <v>303</v>
      </c>
      <c r="C13" s="335" t="s">
        <v>101</v>
      </c>
      <c r="D13" s="333" t="s">
        <v>22</v>
      </c>
      <c r="E13" s="250" t="s">
        <v>56</v>
      </c>
      <c r="F13" s="249">
        <v>0.46597222222222223</v>
      </c>
      <c r="G13" s="180"/>
      <c r="H13" s="130"/>
      <c r="I13" s="291">
        <v>1.1608796296296295E-3</v>
      </c>
      <c r="J13" s="292">
        <v>1.1539351851851851E-3</v>
      </c>
      <c r="K13" s="150"/>
      <c r="L13" s="291">
        <v>1.6956018518518518E-3</v>
      </c>
      <c r="M13" s="292">
        <v>1.6122685185185187E-3</v>
      </c>
      <c r="N13" s="150"/>
      <c r="O13" s="34"/>
      <c r="P13" s="182">
        <f t="shared" si="0"/>
        <v>5.6226851851851854E-3</v>
      </c>
      <c r="Q13" s="181">
        <f t="shared" si="1"/>
        <v>7</v>
      </c>
      <c r="S13" s="14" t="s">
        <v>14</v>
      </c>
      <c r="W13" s="23"/>
    </row>
    <row r="14" spans="1:23" s="14" customFormat="1" x14ac:dyDescent="0.35">
      <c r="A14" s="32">
        <v>158</v>
      </c>
      <c r="B14" s="344">
        <v>329</v>
      </c>
      <c r="C14" s="338" t="s">
        <v>176</v>
      </c>
      <c r="D14" s="386" t="s">
        <v>22</v>
      </c>
      <c r="E14" s="274" t="s">
        <v>67</v>
      </c>
      <c r="F14" s="249">
        <v>0.47430555555555554</v>
      </c>
      <c r="G14" s="180"/>
      <c r="H14" s="37"/>
      <c r="I14" s="300">
        <v>1.1886574074074074E-3</v>
      </c>
      <c r="J14" s="293">
        <v>1.1689814814814816E-3</v>
      </c>
      <c r="K14" s="168"/>
      <c r="L14" s="300">
        <v>1.6631944444444446E-3</v>
      </c>
      <c r="M14" s="293">
        <v>1.6273148148148147E-3</v>
      </c>
      <c r="N14" s="168"/>
      <c r="O14" s="34"/>
      <c r="P14" s="152">
        <f t="shared" si="0"/>
        <v>5.6481481481481487E-3</v>
      </c>
      <c r="Q14" s="181">
        <f t="shared" si="1"/>
        <v>8</v>
      </c>
      <c r="T14" s="14" t="s">
        <v>36</v>
      </c>
    </row>
    <row r="15" spans="1:23" s="14" customFormat="1" x14ac:dyDescent="0.35">
      <c r="A15" s="32">
        <v>417</v>
      </c>
      <c r="B15" s="336">
        <v>300</v>
      </c>
      <c r="C15" s="332" t="s">
        <v>55</v>
      </c>
      <c r="D15" s="340" t="s">
        <v>26</v>
      </c>
      <c r="E15" s="523" t="s">
        <v>56</v>
      </c>
      <c r="F15" s="286">
        <v>0.4381944444444445</v>
      </c>
      <c r="G15" s="180"/>
      <c r="H15" s="37"/>
      <c r="I15" s="291">
        <v>1.1828703703703704E-3</v>
      </c>
      <c r="J15" s="292">
        <v>1.1423611111111111E-3</v>
      </c>
      <c r="K15" s="150"/>
      <c r="L15" s="291">
        <v>1.6840277777777776E-3</v>
      </c>
      <c r="M15" s="292">
        <v>1.6701388888888892E-3</v>
      </c>
      <c r="N15" s="150"/>
      <c r="O15" s="34"/>
      <c r="P15" s="152">
        <f t="shared" si="0"/>
        <v>5.6793981481481487E-3</v>
      </c>
      <c r="Q15" s="181">
        <f t="shared" si="1"/>
        <v>9</v>
      </c>
    </row>
    <row r="16" spans="1:23" s="14" customFormat="1" x14ac:dyDescent="0.35">
      <c r="A16" s="76">
        <v>714</v>
      </c>
      <c r="B16" s="518">
        <v>312</v>
      </c>
      <c r="C16" s="341" t="s">
        <v>124</v>
      </c>
      <c r="D16" s="342" t="s">
        <v>22</v>
      </c>
      <c r="E16" s="285" t="s">
        <v>67</v>
      </c>
      <c r="F16" s="248">
        <v>0.46875</v>
      </c>
      <c r="G16" s="180"/>
      <c r="H16" s="37"/>
      <c r="I16" s="291">
        <v>1.1840277777777778E-3</v>
      </c>
      <c r="J16" s="292">
        <v>1.1631944444444443E-3</v>
      </c>
      <c r="K16" s="150"/>
      <c r="L16" s="291">
        <v>1.7025462962962964E-3</v>
      </c>
      <c r="M16" s="292">
        <v>1.6585648148148148E-3</v>
      </c>
      <c r="N16" s="150"/>
      <c r="O16" s="34"/>
      <c r="P16" s="152">
        <f t="shared" si="0"/>
        <v>5.7083333333333335E-3</v>
      </c>
      <c r="Q16" s="181">
        <f t="shared" si="1"/>
        <v>10</v>
      </c>
    </row>
    <row r="17" spans="1:23" s="14" customFormat="1" x14ac:dyDescent="0.35">
      <c r="A17" s="32">
        <v>925</v>
      </c>
      <c r="B17" s="343">
        <v>349</v>
      </c>
      <c r="C17" s="332" t="s">
        <v>224</v>
      </c>
      <c r="D17" s="333" t="s">
        <v>36</v>
      </c>
      <c r="E17" s="250" t="s">
        <v>225</v>
      </c>
      <c r="F17" s="249">
        <v>0.47986111111111113</v>
      </c>
      <c r="G17" s="180"/>
      <c r="H17" s="37"/>
      <c r="I17" s="291">
        <v>1.2002314814814816E-3</v>
      </c>
      <c r="J17" s="292">
        <v>1.1944444444444446E-3</v>
      </c>
      <c r="K17" s="150"/>
      <c r="L17" s="291">
        <v>1.6828703703703704E-3</v>
      </c>
      <c r="M17" s="292">
        <v>1.6412037037037037E-3</v>
      </c>
      <c r="N17" s="150"/>
      <c r="O17" s="34"/>
      <c r="P17" s="152">
        <f t="shared" si="0"/>
        <v>5.7187499999999999E-3</v>
      </c>
      <c r="Q17" s="181">
        <f t="shared" si="1"/>
        <v>11</v>
      </c>
      <c r="W17" s="23"/>
    </row>
    <row r="18" spans="1:23" s="14" customFormat="1" x14ac:dyDescent="0.35">
      <c r="A18" s="32"/>
      <c r="B18" s="344">
        <v>348</v>
      </c>
      <c r="C18" s="382" t="s">
        <v>223</v>
      </c>
      <c r="D18" s="342" t="s">
        <v>26</v>
      </c>
      <c r="E18" s="245" t="s">
        <v>75</v>
      </c>
      <c r="F18" s="248">
        <v>0.47986111111111113</v>
      </c>
      <c r="G18" s="180"/>
      <c r="H18" s="37"/>
      <c r="I18" s="291">
        <v>1.2511574074074074E-3</v>
      </c>
      <c r="J18" s="292">
        <v>1.1504629629629629E-3</v>
      </c>
      <c r="K18" s="150"/>
      <c r="L18" s="291">
        <v>1.6770833333333334E-3</v>
      </c>
      <c r="M18" s="292">
        <v>1.6412037037037037E-3</v>
      </c>
      <c r="N18" s="150"/>
      <c r="O18" s="38"/>
      <c r="P18" s="152">
        <f t="shared" si="0"/>
        <v>5.7199074074074079E-3</v>
      </c>
      <c r="Q18" s="181">
        <f t="shared" si="1"/>
        <v>12</v>
      </c>
      <c r="W18" s="23"/>
    </row>
    <row r="19" spans="1:23" s="14" customFormat="1" x14ac:dyDescent="0.35">
      <c r="A19" s="32">
        <v>94</v>
      </c>
      <c r="B19" s="519">
        <v>325</v>
      </c>
      <c r="C19" s="332" t="s">
        <v>236</v>
      </c>
      <c r="D19" s="342" t="s">
        <v>26</v>
      </c>
      <c r="E19" s="250" t="s">
        <v>67</v>
      </c>
      <c r="F19" s="249">
        <v>0.47291666666666665</v>
      </c>
      <c r="G19" s="180"/>
      <c r="H19" s="37"/>
      <c r="I19" s="291">
        <v>1.1689814814814816E-3</v>
      </c>
      <c r="J19" s="292">
        <v>1.1516203703703703E-3</v>
      </c>
      <c r="K19" s="150"/>
      <c r="L19" s="291">
        <v>1.6990740740740742E-3</v>
      </c>
      <c r="M19" s="292">
        <v>1.7037037037037036E-3</v>
      </c>
      <c r="N19" s="150"/>
      <c r="O19" s="34"/>
      <c r="P19" s="152">
        <f t="shared" si="0"/>
        <v>5.7233796296296303E-3</v>
      </c>
      <c r="Q19" s="181">
        <f t="shared" si="1"/>
        <v>13</v>
      </c>
    </row>
    <row r="20" spans="1:23" s="14" customFormat="1" x14ac:dyDescent="0.35">
      <c r="A20" s="32"/>
      <c r="B20" s="343">
        <v>314</v>
      </c>
      <c r="C20" s="332" t="s">
        <v>128</v>
      </c>
      <c r="D20" s="333" t="s">
        <v>26</v>
      </c>
      <c r="E20" s="250" t="s">
        <v>75</v>
      </c>
      <c r="F20" s="249">
        <v>0.4694444444444445</v>
      </c>
      <c r="G20" s="180"/>
      <c r="H20" s="37"/>
      <c r="I20" s="291">
        <v>1.1909722222222222E-3</v>
      </c>
      <c r="J20" s="292">
        <v>1.1875E-3</v>
      </c>
      <c r="K20" s="150"/>
      <c r="L20" s="291">
        <v>1.6990740740740742E-3</v>
      </c>
      <c r="M20" s="292">
        <v>1.6805555555555556E-3</v>
      </c>
      <c r="N20" s="150"/>
      <c r="O20" s="34"/>
      <c r="P20" s="152">
        <f t="shared" si="0"/>
        <v>5.7581018518518519E-3</v>
      </c>
      <c r="Q20" s="181">
        <f t="shared" si="1"/>
        <v>14</v>
      </c>
      <c r="W20" s="23"/>
    </row>
    <row r="21" spans="1:23" s="14" customFormat="1" x14ac:dyDescent="0.35">
      <c r="A21" s="32"/>
      <c r="B21" s="343">
        <v>344</v>
      </c>
      <c r="C21" s="335" t="s">
        <v>219</v>
      </c>
      <c r="D21" s="345" t="s">
        <v>26</v>
      </c>
      <c r="E21" s="288" t="s">
        <v>67</v>
      </c>
      <c r="F21" s="249">
        <v>0.47847222222222219</v>
      </c>
      <c r="G21" s="180"/>
      <c r="H21" s="37"/>
      <c r="I21" s="291">
        <v>1.2037037037037038E-3</v>
      </c>
      <c r="J21" s="292">
        <v>1.2013888888888888E-3</v>
      </c>
      <c r="K21" s="150"/>
      <c r="L21" s="291">
        <v>1.7037037037037036E-3</v>
      </c>
      <c r="M21" s="292">
        <v>1.7002314814814814E-3</v>
      </c>
      <c r="N21" s="150"/>
      <c r="O21" s="34"/>
      <c r="P21" s="152">
        <f t="shared" si="0"/>
        <v>5.8090277777777775E-3</v>
      </c>
      <c r="Q21" s="181">
        <f t="shared" si="1"/>
        <v>15</v>
      </c>
    </row>
    <row r="22" spans="1:23" s="14" customFormat="1" x14ac:dyDescent="0.35">
      <c r="A22" s="32">
        <v>9</v>
      </c>
      <c r="B22" s="346">
        <v>340</v>
      </c>
      <c r="C22" s="335" t="s">
        <v>241</v>
      </c>
      <c r="D22" s="333" t="s">
        <v>26</v>
      </c>
      <c r="E22" s="250" t="s">
        <v>119</v>
      </c>
      <c r="F22" s="249">
        <v>0.4770833333333333</v>
      </c>
      <c r="G22" s="34"/>
      <c r="H22" s="239"/>
      <c r="I22" s="317">
        <v>1.2534722222222222E-3</v>
      </c>
      <c r="J22" s="318">
        <v>1.1886574074074074E-3</v>
      </c>
      <c r="K22" s="171"/>
      <c r="L22" s="317">
        <v>1.7060185185185184E-3</v>
      </c>
      <c r="M22" s="318">
        <v>1.6620370370370372E-3</v>
      </c>
      <c r="N22" s="171"/>
      <c r="O22" s="34"/>
      <c r="P22" s="152">
        <f t="shared" si="0"/>
        <v>5.8101851851851856E-3</v>
      </c>
      <c r="Q22" s="181">
        <f t="shared" si="1"/>
        <v>16</v>
      </c>
    </row>
    <row r="23" spans="1:23" s="14" customFormat="1" x14ac:dyDescent="0.35">
      <c r="A23" s="32">
        <v>81</v>
      </c>
      <c r="B23" s="343">
        <v>327</v>
      </c>
      <c r="C23" s="335" t="s">
        <v>164</v>
      </c>
      <c r="D23" s="333" t="s">
        <v>26</v>
      </c>
      <c r="E23" s="250" t="s">
        <v>59</v>
      </c>
      <c r="F23" s="249">
        <v>0.47361111111111115</v>
      </c>
      <c r="G23" s="180"/>
      <c r="H23" s="37"/>
      <c r="I23" s="291">
        <v>1.224537037037037E-3</v>
      </c>
      <c r="J23" s="292">
        <v>1.2094907407407408E-3</v>
      </c>
      <c r="K23" s="150"/>
      <c r="L23" s="291">
        <v>1.7349537037037036E-3</v>
      </c>
      <c r="M23" s="292">
        <v>1.6805555555555556E-3</v>
      </c>
      <c r="N23" s="150"/>
      <c r="O23" s="34"/>
      <c r="P23" s="152">
        <f t="shared" si="0"/>
        <v>5.8495370370370376E-3</v>
      </c>
      <c r="Q23" s="181">
        <f t="shared" si="1"/>
        <v>17</v>
      </c>
    </row>
    <row r="24" spans="1:23" s="14" customFormat="1" x14ac:dyDescent="0.35">
      <c r="A24" s="32">
        <v>417</v>
      </c>
      <c r="B24" s="336">
        <v>302</v>
      </c>
      <c r="C24" s="332" t="s">
        <v>60</v>
      </c>
      <c r="D24" s="333" t="s">
        <v>23</v>
      </c>
      <c r="E24" s="250" t="s">
        <v>56</v>
      </c>
      <c r="F24" s="249">
        <v>0.46527777777777773</v>
      </c>
      <c r="G24" s="180"/>
      <c r="H24" s="37"/>
      <c r="I24" s="291">
        <v>1.2083333333333334E-3</v>
      </c>
      <c r="J24" s="292">
        <v>1.2199074074074074E-3</v>
      </c>
      <c r="K24" s="150"/>
      <c r="L24" s="291">
        <v>1.7546296296296296E-3</v>
      </c>
      <c r="M24" s="292">
        <v>1.6805555555555556E-3</v>
      </c>
      <c r="N24" s="150"/>
      <c r="O24" s="34"/>
      <c r="P24" s="152">
        <f t="shared" si="0"/>
        <v>5.8634259259259264E-3</v>
      </c>
      <c r="Q24" s="181">
        <f t="shared" si="1"/>
        <v>18</v>
      </c>
      <c r="W24" s="23"/>
    </row>
    <row r="25" spans="1:23" s="14" customFormat="1" x14ac:dyDescent="0.35">
      <c r="A25" s="32">
        <v>470</v>
      </c>
      <c r="B25" s="336">
        <v>309</v>
      </c>
      <c r="C25" s="332" t="s">
        <v>122</v>
      </c>
      <c r="D25" s="333" t="s">
        <v>36</v>
      </c>
      <c r="E25" s="245" t="s">
        <v>67</v>
      </c>
      <c r="F25" s="273">
        <v>0.4680555555555555</v>
      </c>
      <c r="G25" s="180"/>
      <c r="H25" s="37"/>
      <c r="I25" s="291">
        <v>1.2291666666666668E-3</v>
      </c>
      <c r="J25" s="292">
        <v>1.2013888888888888E-3</v>
      </c>
      <c r="K25" s="150"/>
      <c r="L25" s="291">
        <v>1.7453703703703702E-3</v>
      </c>
      <c r="M25" s="293">
        <v>1.7118055555555556E-3</v>
      </c>
      <c r="N25" s="150"/>
      <c r="O25" s="34"/>
      <c r="P25" s="152">
        <f t="shared" si="0"/>
        <v>5.8877314814814816E-3</v>
      </c>
      <c r="Q25" s="181">
        <f t="shared" si="1"/>
        <v>19</v>
      </c>
    </row>
    <row r="26" spans="1:23" s="14" customFormat="1" x14ac:dyDescent="0.35">
      <c r="A26" s="32">
        <v>58</v>
      </c>
      <c r="B26" s="336">
        <v>307</v>
      </c>
      <c r="C26" s="338" t="s">
        <v>240</v>
      </c>
      <c r="D26" s="500" t="s">
        <v>36</v>
      </c>
      <c r="E26" s="287" t="s">
        <v>67</v>
      </c>
      <c r="F26" s="249">
        <v>0.46736111111111112</v>
      </c>
      <c r="G26" s="180"/>
      <c r="H26" s="37"/>
      <c r="I26" s="291">
        <v>1.2337962962962964E-3</v>
      </c>
      <c r="J26" s="292">
        <v>1.207175925925926E-3</v>
      </c>
      <c r="K26" s="150"/>
      <c r="L26" s="291">
        <v>1.7314814814814814E-3</v>
      </c>
      <c r="M26" s="293">
        <v>1.7314814814814814E-3</v>
      </c>
      <c r="N26" s="150"/>
      <c r="O26" s="34"/>
      <c r="P26" s="152">
        <f t="shared" si="0"/>
        <v>5.9039351851851857E-3</v>
      </c>
      <c r="Q26" s="181">
        <f t="shared" si="1"/>
        <v>20</v>
      </c>
    </row>
    <row r="27" spans="1:23" s="14" customFormat="1" x14ac:dyDescent="0.35">
      <c r="A27" s="32">
        <v>108</v>
      </c>
      <c r="B27" s="336">
        <v>306</v>
      </c>
      <c r="C27" s="332" t="s">
        <v>106</v>
      </c>
      <c r="D27" s="333" t="s">
        <v>66</v>
      </c>
      <c r="E27" s="250" t="s">
        <v>67</v>
      </c>
      <c r="F27" s="249">
        <v>0.46666666666666662</v>
      </c>
      <c r="G27" s="180"/>
      <c r="H27" s="37"/>
      <c r="I27" s="291">
        <v>1.2870370370370373E-3</v>
      </c>
      <c r="J27" s="292">
        <v>1.21875E-3</v>
      </c>
      <c r="K27" s="150"/>
      <c r="L27" s="291">
        <v>1.7372685185185188E-3</v>
      </c>
      <c r="M27" s="292">
        <v>1.6689814814814814E-3</v>
      </c>
      <c r="N27" s="150"/>
      <c r="O27" s="34"/>
      <c r="P27" s="152">
        <f t="shared" si="0"/>
        <v>5.9120370370370377E-3</v>
      </c>
      <c r="Q27" s="181">
        <f t="shared" si="1"/>
        <v>21</v>
      </c>
      <c r="T27" s="14" t="s">
        <v>29</v>
      </c>
      <c r="W27" s="23"/>
    </row>
    <row r="28" spans="1:23" s="14" customFormat="1" x14ac:dyDescent="0.35">
      <c r="A28" s="32">
        <v>71</v>
      </c>
      <c r="B28" s="343">
        <v>313</v>
      </c>
      <c r="C28" s="335" t="s">
        <v>125</v>
      </c>
      <c r="D28" s="345" t="s">
        <v>23</v>
      </c>
      <c r="E28" s="288" t="s">
        <v>59</v>
      </c>
      <c r="F28" s="249">
        <v>0.4694444444444445</v>
      </c>
      <c r="G28" s="180"/>
      <c r="H28" s="37"/>
      <c r="I28" s="291">
        <v>1.241898148148148E-3</v>
      </c>
      <c r="J28" s="292">
        <v>1.2488425925925926E-3</v>
      </c>
      <c r="K28" s="150"/>
      <c r="L28" s="291">
        <v>1.7372685185185188E-3</v>
      </c>
      <c r="M28" s="292">
        <v>1.744212962962963E-3</v>
      </c>
      <c r="N28" s="150"/>
      <c r="O28" s="34"/>
      <c r="P28" s="152">
        <f t="shared" si="0"/>
        <v>5.9722222222222225E-3</v>
      </c>
      <c r="Q28" s="181">
        <f t="shared" si="1"/>
        <v>22</v>
      </c>
      <c r="W28" s="23"/>
    </row>
    <row r="29" spans="1:23" s="14" customFormat="1" x14ac:dyDescent="0.35">
      <c r="A29" s="32">
        <v>712</v>
      </c>
      <c r="B29" s="343">
        <v>311</v>
      </c>
      <c r="C29" s="332" t="s">
        <v>123</v>
      </c>
      <c r="D29" s="345" t="s">
        <v>26</v>
      </c>
      <c r="E29" s="521" t="s">
        <v>59</v>
      </c>
      <c r="F29" s="249">
        <v>0.46875</v>
      </c>
      <c r="G29" s="180"/>
      <c r="H29" s="37"/>
      <c r="I29" s="291">
        <v>1.2824074074074075E-3</v>
      </c>
      <c r="J29" s="292">
        <v>1.2731481481481483E-3</v>
      </c>
      <c r="K29" s="150"/>
      <c r="L29" s="291">
        <v>1.7604166666666669E-3</v>
      </c>
      <c r="M29" s="292">
        <v>1.7488425925925926E-3</v>
      </c>
      <c r="N29" s="150"/>
      <c r="O29" s="34"/>
      <c r="P29" s="152">
        <f t="shared" si="0"/>
        <v>6.0648148148148154E-3</v>
      </c>
      <c r="Q29" s="181">
        <f t="shared" si="1"/>
        <v>23</v>
      </c>
    </row>
    <row r="30" spans="1:23" s="14" customFormat="1" x14ac:dyDescent="0.35">
      <c r="A30" s="32">
        <v>727</v>
      </c>
      <c r="B30" s="343">
        <v>330</v>
      </c>
      <c r="C30" s="332" t="s">
        <v>177</v>
      </c>
      <c r="D30" s="333" t="s">
        <v>26</v>
      </c>
      <c r="E30" s="250" t="s">
        <v>59</v>
      </c>
      <c r="F30" s="248">
        <v>0.47500000000000003</v>
      </c>
      <c r="G30" s="180"/>
      <c r="H30" s="37"/>
      <c r="I30" s="291">
        <v>1.2650462962962964E-3</v>
      </c>
      <c r="J30" s="292">
        <v>1.261574074074074E-3</v>
      </c>
      <c r="K30" s="150"/>
      <c r="L30" s="291">
        <v>1.8067129629629629E-3</v>
      </c>
      <c r="M30" s="292">
        <v>1.7511574074074072E-3</v>
      </c>
      <c r="N30" s="150"/>
      <c r="O30" s="34"/>
      <c r="P30" s="152">
        <f t="shared" si="0"/>
        <v>6.0844907407407401E-3</v>
      </c>
      <c r="Q30" s="181">
        <f t="shared" si="1"/>
        <v>24</v>
      </c>
    </row>
    <row r="31" spans="1:23" s="14" customFormat="1" x14ac:dyDescent="0.35">
      <c r="A31" s="77"/>
      <c r="B31" s="343">
        <v>324</v>
      </c>
      <c r="C31" s="332" t="s">
        <v>159</v>
      </c>
      <c r="D31" s="333" t="s">
        <v>26</v>
      </c>
      <c r="E31" s="250" t="s">
        <v>67</v>
      </c>
      <c r="F31" s="524">
        <v>0.47291666666666665</v>
      </c>
      <c r="G31" s="180"/>
      <c r="H31" s="37"/>
      <c r="I31" s="300">
        <v>1.3240740740740741E-3</v>
      </c>
      <c r="J31" s="293">
        <v>1.2106481481481482E-3</v>
      </c>
      <c r="K31" s="168"/>
      <c r="L31" s="300">
        <v>1.8506944444444445E-3</v>
      </c>
      <c r="M31" s="293">
        <v>1.7557870370370368E-3</v>
      </c>
      <c r="N31" s="168"/>
      <c r="O31" s="34"/>
      <c r="P31" s="182">
        <f t="shared" si="0"/>
        <v>6.1412037037037034E-3</v>
      </c>
      <c r="Q31" s="181">
        <f t="shared" si="1"/>
        <v>25</v>
      </c>
    </row>
    <row r="32" spans="1:23" s="14" customFormat="1" x14ac:dyDescent="0.35">
      <c r="A32" s="76">
        <v>112</v>
      </c>
      <c r="B32" s="336">
        <v>305</v>
      </c>
      <c r="C32" s="332" t="s">
        <v>235</v>
      </c>
      <c r="D32" s="333" t="s">
        <v>22</v>
      </c>
      <c r="E32" s="250" t="s">
        <v>67</v>
      </c>
      <c r="F32" s="249">
        <v>0.46666666666666662</v>
      </c>
      <c r="G32" s="180"/>
      <c r="H32" s="37"/>
      <c r="I32" s="291">
        <v>1.3449074074074075E-3</v>
      </c>
      <c r="J32" s="292">
        <v>1.2881944444444445E-3</v>
      </c>
      <c r="K32" s="150"/>
      <c r="L32" s="291">
        <v>1.8067129629629629E-3</v>
      </c>
      <c r="M32" s="292">
        <v>1.8287037037037037E-3</v>
      </c>
      <c r="N32" s="150"/>
      <c r="O32" s="34"/>
      <c r="P32" s="152">
        <f t="shared" si="0"/>
        <v>6.2685185185185188E-3</v>
      </c>
      <c r="Q32" s="181">
        <f t="shared" si="1"/>
        <v>26</v>
      </c>
    </row>
    <row r="33" spans="1:23" s="14" customFormat="1" x14ac:dyDescent="0.35">
      <c r="A33" s="32">
        <v>81</v>
      </c>
      <c r="B33" s="346">
        <v>341</v>
      </c>
      <c r="C33" s="335" t="s">
        <v>253</v>
      </c>
      <c r="D33" s="333" t="s">
        <v>36</v>
      </c>
      <c r="E33" s="250" t="s">
        <v>82</v>
      </c>
      <c r="F33" s="249">
        <v>0.4777777777777778</v>
      </c>
      <c r="G33" s="180"/>
      <c r="H33" s="37"/>
      <c r="I33" s="291">
        <v>1.3437500000000001E-3</v>
      </c>
      <c r="J33" s="292">
        <v>1.3148148148148147E-3</v>
      </c>
      <c r="K33" s="150"/>
      <c r="L33" s="291">
        <v>1.8622685185185185E-3</v>
      </c>
      <c r="M33" s="292">
        <v>1.8495370370370369E-3</v>
      </c>
      <c r="N33" s="150"/>
      <c r="O33" s="34"/>
      <c r="P33" s="152">
        <f t="shared" si="0"/>
        <v>6.37037037037037E-3</v>
      </c>
      <c r="Q33" s="181">
        <f t="shared" si="1"/>
        <v>27</v>
      </c>
      <c r="W33" s="23"/>
    </row>
    <row r="34" spans="1:23" s="14" customFormat="1" x14ac:dyDescent="0.35">
      <c r="A34" s="32"/>
      <c r="B34" s="343">
        <v>310</v>
      </c>
      <c r="C34" s="335" t="s">
        <v>229</v>
      </c>
      <c r="D34" s="333" t="s">
        <v>26</v>
      </c>
      <c r="E34" s="250" t="s">
        <v>105</v>
      </c>
      <c r="F34" s="249">
        <v>0.4680555555555555</v>
      </c>
      <c r="G34" s="34"/>
      <c r="H34" s="239"/>
      <c r="I34" s="317">
        <v>1.3333333333333333E-3</v>
      </c>
      <c r="J34" s="318">
        <v>1.3113425925925925E-3</v>
      </c>
      <c r="K34" s="171"/>
      <c r="L34" s="317">
        <v>1.9131944444444446E-3</v>
      </c>
      <c r="M34" s="318">
        <v>1.8252314814814815E-3</v>
      </c>
      <c r="N34" s="171"/>
      <c r="O34" s="34"/>
      <c r="P34" s="152">
        <f t="shared" si="0"/>
        <v>6.3831018518518516E-3</v>
      </c>
      <c r="Q34" s="181">
        <f t="shared" si="1"/>
        <v>28</v>
      </c>
      <c r="W34" s="23"/>
    </row>
    <row r="35" spans="1:23" s="22" customFormat="1" x14ac:dyDescent="0.35">
      <c r="A35" s="32">
        <v>68</v>
      </c>
      <c r="B35" s="343">
        <v>315</v>
      </c>
      <c r="C35" s="335" t="s">
        <v>154</v>
      </c>
      <c r="D35" s="345" t="s">
        <v>26</v>
      </c>
      <c r="E35" s="288" t="s">
        <v>86</v>
      </c>
      <c r="F35" s="249">
        <v>0.47013888888888888</v>
      </c>
      <c r="G35" s="180"/>
      <c r="H35" s="37"/>
      <c r="I35" s="291">
        <v>1.3587962962962963E-3</v>
      </c>
      <c r="J35" s="292">
        <v>1.3472222222222221E-3</v>
      </c>
      <c r="K35" s="150"/>
      <c r="L35" s="291">
        <v>1.8379629629629629E-3</v>
      </c>
      <c r="M35" s="292">
        <v>1.8564814814814815E-3</v>
      </c>
      <c r="N35" s="150"/>
      <c r="O35" s="34"/>
      <c r="P35" s="152">
        <f t="shared" si="0"/>
        <v>6.4004629629629628E-3</v>
      </c>
      <c r="Q35" s="181">
        <f t="shared" si="1"/>
        <v>29</v>
      </c>
      <c r="S35" s="14" t="s">
        <v>12</v>
      </c>
    </row>
    <row r="36" spans="1:23" s="14" customFormat="1" x14ac:dyDescent="0.35">
      <c r="A36" s="32">
        <v>271</v>
      </c>
      <c r="B36" s="343">
        <v>350</v>
      </c>
      <c r="C36" s="332" t="s">
        <v>226</v>
      </c>
      <c r="D36" s="333" t="s">
        <v>36</v>
      </c>
      <c r="E36" s="250" t="s">
        <v>59</v>
      </c>
      <c r="F36" s="524">
        <v>0.48055555555555557</v>
      </c>
      <c r="G36" s="180"/>
      <c r="H36" s="37"/>
      <c r="I36" s="291">
        <v>1.3460648148148147E-3</v>
      </c>
      <c r="J36" s="292">
        <v>1.3263888888888891E-3</v>
      </c>
      <c r="K36" s="150"/>
      <c r="L36" s="291">
        <v>1.8587962962962965E-3</v>
      </c>
      <c r="M36" s="292">
        <v>1.9027777777777778E-3</v>
      </c>
      <c r="N36" s="150"/>
      <c r="O36" s="34"/>
      <c r="P36" s="152">
        <f t="shared" si="0"/>
        <v>6.4340277777777781E-3</v>
      </c>
      <c r="Q36" s="181">
        <f t="shared" si="1"/>
        <v>30</v>
      </c>
      <c r="S36" s="14" t="s">
        <v>15</v>
      </c>
    </row>
    <row r="37" spans="1:23" s="14" customFormat="1" x14ac:dyDescent="0.35">
      <c r="A37" s="32">
        <v>86</v>
      </c>
      <c r="B37" s="344">
        <v>334</v>
      </c>
      <c r="C37" s="338" t="s">
        <v>251</v>
      </c>
      <c r="D37" s="333" t="s">
        <v>22</v>
      </c>
      <c r="E37" s="250" t="s">
        <v>56</v>
      </c>
      <c r="F37" s="249">
        <v>0.47569444444444442</v>
      </c>
      <c r="G37" s="180"/>
      <c r="H37" s="37"/>
      <c r="I37" s="291">
        <v>1.3773148148148147E-3</v>
      </c>
      <c r="J37" s="292">
        <v>1.3402777777777777E-3</v>
      </c>
      <c r="K37" s="150"/>
      <c r="L37" s="291">
        <v>1.8807870370370369E-3</v>
      </c>
      <c r="M37" s="292">
        <v>1.8483796296296295E-3</v>
      </c>
      <c r="N37" s="150"/>
      <c r="O37" s="34"/>
      <c r="P37" s="152">
        <f t="shared" si="0"/>
        <v>6.4467592592592588E-3</v>
      </c>
      <c r="Q37" s="181">
        <f t="shared" si="1"/>
        <v>31</v>
      </c>
    </row>
    <row r="38" spans="1:23" s="14" customFormat="1" x14ac:dyDescent="0.35">
      <c r="A38" s="32">
        <v>515</v>
      </c>
      <c r="B38" s="343">
        <v>345</v>
      </c>
      <c r="C38" s="432" t="s">
        <v>221</v>
      </c>
      <c r="D38" s="345" t="s">
        <v>71</v>
      </c>
      <c r="E38" s="245" t="s">
        <v>59</v>
      </c>
      <c r="F38" s="249">
        <v>0.47916666666666669</v>
      </c>
      <c r="G38" s="180"/>
      <c r="H38" s="37"/>
      <c r="I38" s="291">
        <v>1.3611111111111109E-3</v>
      </c>
      <c r="J38" s="292">
        <v>1.3425925925925925E-3</v>
      </c>
      <c r="K38" s="150"/>
      <c r="L38" s="291">
        <v>1.920138888888889E-3</v>
      </c>
      <c r="M38" s="292">
        <v>1.8819444444444445E-3</v>
      </c>
      <c r="N38" s="150"/>
      <c r="O38" s="34"/>
      <c r="P38" s="152">
        <f t="shared" si="0"/>
        <v>6.5057870370370374E-3</v>
      </c>
      <c r="Q38" s="181">
        <f t="shared" si="1"/>
        <v>32</v>
      </c>
      <c r="W38" s="23"/>
    </row>
    <row r="39" spans="1:23" s="14" customFormat="1" x14ac:dyDescent="0.35">
      <c r="A39" s="32"/>
      <c r="B39" s="343">
        <v>333</v>
      </c>
      <c r="C39" s="335" t="s">
        <v>187</v>
      </c>
      <c r="D39" s="333" t="s">
        <v>26</v>
      </c>
      <c r="E39" s="250" t="s">
        <v>56</v>
      </c>
      <c r="F39" s="249">
        <v>0.47500000000000003</v>
      </c>
      <c r="G39" s="180"/>
      <c r="H39" s="38"/>
      <c r="I39" s="291">
        <v>1.4166666666666668E-3</v>
      </c>
      <c r="J39" s="292">
        <v>1.3599537037037037E-3</v>
      </c>
      <c r="K39" s="150"/>
      <c r="L39" s="291">
        <v>1.9108796296296298E-3</v>
      </c>
      <c r="M39" s="292">
        <v>1.8784722222222223E-3</v>
      </c>
      <c r="N39" s="150"/>
      <c r="O39" s="34"/>
      <c r="P39" s="152">
        <f t="shared" si="0"/>
        <v>6.5659722222222222E-3</v>
      </c>
      <c r="Q39" s="181">
        <f t="shared" si="1"/>
        <v>33</v>
      </c>
    </row>
    <row r="40" spans="1:23" s="14" customFormat="1" x14ac:dyDescent="0.35">
      <c r="A40" s="32"/>
      <c r="B40" s="343">
        <v>335</v>
      </c>
      <c r="C40" s="335" t="s">
        <v>188</v>
      </c>
      <c r="D40" s="345" t="s">
        <v>26</v>
      </c>
      <c r="E40" s="245" t="s">
        <v>67</v>
      </c>
      <c r="F40" s="249">
        <v>0.47569444444444442</v>
      </c>
      <c r="G40" s="180"/>
      <c r="H40" s="37"/>
      <c r="I40" s="291">
        <v>1.4583333333333334E-3</v>
      </c>
      <c r="J40" s="292">
        <v>1.3391203703703705E-3</v>
      </c>
      <c r="K40" s="150"/>
      <c r="L40" s="291">
        <v>1.9074074074074074E-3</v>
      </c>
      <c r="M40" s="292">
        <v>1.8946759259259262E-3</v>
      </c>
      <c r="N40" s="150"/>
      <c r="O40" s="34"/>
      <c r="P40" s="152">
        <f t="shared" si="0"/>
        <v>6.5995370370370374E-3</v>
      </c>
      <c r="Q40" s="181">
        <f t="shared" si="1"/>
        <v>34</v>
      </c>
      <c r="T40" s="14" t="s">
        <v>25</v>
      </c>
    </row>
    <row r="41" spans="1:23" s="14" customFormat="1" x14ac:dyDescent="0.35">
      <c r="A41" s="32">
        <v>583</v>
      </c>
      <c r="B41" s="343">
        <v>319</v>
      </c>
      <c r="C41" s="332" t="s">
        <v>254</v>
      </c>
      <c r="D41" s="333" t="s">
        <v>66</v>
      </c>
      <c r="E41" s="250" t="s">
        <v>67</v>
      </c>
      <c r="F41" s="249">
        <v>0.47152777777777777</v>
      </c>
      <c r="G41" s="180"/>
      <c r="H41" s="37"/>
      <c r="I41" s="291">
        <v>1.4027777777777777E-3</v>
      </c>
      <c r="J41" s="292">
        <v>1.3692129629629629E-3</v>
      </c>
      <c r="K41" s="150"/>
      <c r="L41" s="291">
        <v>1.9467592592592592E-3</v>
      </c>
      <c r="M41" s="292">
        <v>1.8877314814814816E-3</v>
      </c>
      <c r="N41" s="150"/>
      <c r="O41" s="34"/>
      <c r="P41" s="152">
        <f t="shared" si="0"/>
        <v>6.6064814814814814E-3</v>
      </c>
      <c r="Q41" s="181">
        <f t="shared" si="1"/>
        <v>35</v>
      </c>
    </row>
    <row r="42" spans="1:23" s="14" customFormat="1" x14ac:dyDescent="0.35">
      <c r="A42" s="32"/>
      <c r="B42" s="343">
        <v>316</v>
      </c>
      <c r="C42" s="332" t="s">
        <v>155</v>
      </c>
      <c r="D42" s="333" t="s">
        <v>36</v>
      </c>
      <c r="E42" s="250" t="s">
        <v>59</v>
      </c>
      <c r="F42" s="249">
        <v>0.47013888888888888</v>
      </c>
      <c r="G42" s="180"/>
      <c r="H42" s="37"/>
      <c r="I42" s="291">
        <v>1.4456018518518518E-3</v>
      </c>
      <c r="J42" s="292">
        <v>1.3391203703703705E-3</v>
      </c>
      <c r="K42" s="150"/>
      <c r="L42" s="291">
        <v>1.96412037037037E-3</v>
      </c>
      <c r="M42" s="292">
        <v>1.8726851851851853E-3</v>
      </c>
      <c r="N42" s="150"/>
      <c r="O42" s="34"/>
      <c r="P42" s="152">
        <f t="shared" si="0"/>
        <v>6.6215277777777783E-3</v>
      </c>
      <c r="Q42" s="181">
        <f t="shared" si="1"/>
        <v>36</v>
      </c>
    </row>
    <row r="43" spans="1:23" s="14" customFormat="1" x14ac:dyDescent="0.35">
      <c r="A43" s="32">
        <v>711</v>
      </c>
      <c r="B43" s="343">
        <v>318</v>
      </c>
      <c r="C43" s="332" t="s">
        <v>158</v>
      </c>
      <c r="D43" s="333" t="s">
        <v>26</v>
      </c>
      <c r="E43" s="250" t="s">
        <v>72</v>
      </c>
      <c r="F43" s="524">
        <v>0.47152777777777777</v>
      </c>
      <c r="G43" s="180"/>
      <c r="H43" s="38"/>
      <c r="I43" s="291">
        <v>1.4745370370370372E-3</v>
      </c>
      <c r="J43" s="292">
        <v>1.4074074074074076E-3</v>
      </c>
      <c r="K43" s="150"/>
      <c r="L43" s="291">
        <v>2.0057870370370368E-3</v>
      </c>
      <c r="M43" s="292">
        <v>1.9016203703703704E-3</v>
      </c>
      <c r="N43" s="150"/>
      <c r="O43" s="34"/>
      <c r="P43" s="152">
        <f t="shared" si="0"/>
        <v>6.789351851851852E-3</v>
      </c>
      <c r="Q43" s="181">
        <f t="shared" si="1"/>
        <v>37</v>
      </c>
      <c r="T43" s="14" t="s">
        <v>30</v>
      </c>
    </row>
    <row r="44" spans="1:23" s="14" customFormat="1" x14ac:dyDescent="0.35">
      <c r="A44" s="32">
        <v>692</v>
      </c>
      <c r="B44" s="343">
        <v>320</v>
      </c>
      <c r="C44" s="335" t="s">
        <v>233</v>
      </c>
      <c r="D44" s="333" t="s">
        <v>26</v>
      </c>
      <c r="E44" s="250" t="s">
        <v>46</v>
      </c>
      <c r="F44" s="249">
        <v>0.47222222222222227</v>
      </c>
      <c r="G44" s="180"/>
      <c r="H44" s="38"/>
      <c r="I44" s="291">
        <v>1.4548611111111114E-3</v>
      </c>
      <c r="J44" s="292">
        <v>1.517361111111111E-3</v>
      </c>
      <c r="K44" s="150"/>
      <c r="L44" s="291">
        <v>2.0439814814814813E-3</v>
      </c>
      <c r="M44" s="292">
        <v>2.1215277777777782E-3</v>
      </c>
      <c r="N44" s="150"/>
      <c r="O44" s="34"/>
      <c r="P44" s="152">
        <f t="shared" si="0"/>
        <v>7.137731481481481E-3</v>
      </c>
      <c r="Q44" s="181">
        <f t="shared" si="1"/>
        <v>38</v>
      </c>
    </row>
    <row r="45" spans="1:23" s="14" customFormat="1" x14ac:dyDescent="0.35">
      <c r="A45" s="32"/>
      <c r="B45" s="343">
        <v>338</v>
      </c>
      <c r="C45" s="335" t="s">
        <v>207</v>
      </c>
      <c r="D45" s="333" t="s">
        <v>22</v>
      </c>
      <c r="E45" s="250" t="s">
        <v>59</v>
      </c>
      <c r="F45" s="249">
        <v>0.4770833333333333</v>
      </c>
      <c r="G45" s="180"/>
      <c r="H45" s="38"/>
      <c r="I45" s="291">
        <v>1.4780092592592594E-3</v>
      </c>
      <c r="J45" s="292">
        <v>1.4641203703703706E-3</v>
      </c>
      <c r="K45" s="150"/>
      <c r="L45" s="291">
        <v>2E-3</v>
      </c>
      <c r="M45" s="292">
        <v>2.1979166666666666E-3</v>
      </c>
      <c r="N45" s="150"/>
      <c r="O45" s="34"/>
      <c r="P45" s="152">
        <f t="shared" si="0"/>
        <v>7.1400462962962962E-3</v>
      </c>
      <c r="Q45" s="181">
        <f t="shared" si="1"/>
        <v>39</v>
      </c>
    </row>
    <row r="46" spans="1:23" s="14" customFormat="1" x14ac:dyDescent="0.35">
      <c r="A46" s="32"/>
      <c r="B46" s="343">
        <v>347</v>
      </c>
      <c r="C46" s="338" t="s">
        <v>222</v>
      </c>
      <c r="D46" s="500" t="s">
        <v>36</v>
      </c>
      <c r="E46" s="522" t="s">
        <v>75</v>
      </c>
      <c r="F46" s="249">
        <v>0.47847222222222219</v>
      </c>
      <c r="G46" s="180"/>
      <c r="H46" s="38"/>
      <c r="I46" s="291">
        <v>1.5196759259259261E-3</v>
      </c>
      <c r="J46" s="292">
        <v>1.5127314814814814E-3</v>
      </c>
      <c r="K46" s="150"/>
      <c r="L46" s="291">
        <v>2.1192129629629629E-3</v>
      </c>
      <c r="M46" s="292">
        <v>2.0474537037037037E-3</v>
      </c>
      <c r="N46" s="150"/>
      <c r="O46" s="34"/>
      <c r="P46" s="152">
        <f t="shared" si="0"/>
        <v>7.1990740740740747E-3</v>
      </c>
      <c r="Q46" s="181">
        <f t="shared" si="1"/>
        <v>40</v>
      </c>
    </row>
    <row r="47" spans="1:23" s="14" customFormat="1" x14ac:dyDescent="0.35">
      <c r="A47" s="32"/>
      <c r="B47" s="343">
        <v>336</v>
      </c>
      <c r="C47" s="341" t="s">
        <v>197</v>
      </c>
      <c r="D47" s="342" t="s">
        <v>26</v>
      </c>
      <c r="E47" s="245" t="s">
        <v>59</v>
      </c>
      <c r="F47" s="249">
        <v>0.47638888888888892</v>
      </c>
      <c r="G47" s="180"/>
      <c r="H47" s="38"/>
      <c r="I47" s="291">
        <v>1.5208333333333332E-3</v>
      </c>
      <c r="J47" s="292">
        <v>1.4699074074074074E-3</v>
      </c>
      <c r="K47" s="150"/>
      <c r="L47" s="291">
        <v>2.193287037037037E-3</v>
      </c>
      <c r="M47" s="292">
        <v>2.1157407407407409E-3</v>
      </c>
      <c r="N47" s="150"/>
      <c r="O47" s="34"/>
      <c r="P47" s="152">
        <f t="shared" si="0"/>
        <v>7.2997685185185188E-3</v>
      </c>
      <c r="Q47" s="181">
        <f t="shared" si="1"/>
        <v>41</v>
      </c>
    </row>
    <row r="48" spans="1:23" s="14" customFormat="1" x14ac:dyDescent="0.35">
      <c r="A48" s="32"/>
      <c r="B48" s="336">
        <v>308</v>
      </c>
      <c r="C48" s="335" t="s">
        <v>112</v>
      </c>
      <c r="D48" s="333" t="s">
        <v>26</v>
      </c>
      <c r="E48" s="276" t="s">
        <v>56</v>
      </c>
      <c r="F48" s="249">
        <v>0.46736111111111112</v>
      </c>
      <c r="G48" s="34"/>
      <c r="H48" s="38">
        <v>5.5555555555555558E-3</v>
      </c>
      <c r="I48" s="317">
        <v>1.5740740740740741E-3</v>
      </c>
      <c r="J48" s="318">
        <v>1.5636574074074075E-3</v>
      </c>
      <c r="K48" s="171"/>
      <c r="L48" s="317">
        <v>2.158564814814815E-3</v>
      </c>
      <c r="M48" s="318">
        <v>2.2581018518518518E-3</v>
      </c>
      <c r="N48" s="171"/>
      <c r="O48" s="34"/>
      <c r="P48" s="152">
        <f t="shared" si="0"/>
        <v>1.3109953703703704E-2</v>
      </c>
      <c r="Q48" s="181">
        <f t="shared" si="1"/>
        <v>42</v>
      </c>
    </row>
    <row r="49" spans="1:17" s="14" customFormat="1" x14ac:dyDescent="0.35">
      <c r="A49" s="32"/>
      <c r="B49" s="336">
        <v>301</v>
      </c>
      <c r="C49" s="348" t="s">
        <v>57</v>
      </c>
      <c r="D49" s="386" t="s">
        <v>58</v>
      </c>
      <c r="E49" s="245" t="s">
        <v>59</v>
      </c>
      <c r="F49" s="249">
        <v>0.46527777777777773</v>
      </c>
      <c r="G49" s="180"/>
      <c r="H49" s="38"/>
      <c r="I49" s="300"/>
      <c r="J49" s="293"/>
      <c r="K49" s="168"/>
      <c r="L49" s="300"/>
      <c r="M49" s="293"/>
      <c r="N49" s="168"/>
      <c r="O49" s="454" t="s">
        <v>17</v>
      </c>
      <c r="P49" s="152" t="str">
        <f t="shared" si="0"/>
        <v>XXXXX</v>
      </c>
      <c r="Q49" s="181" t="str">
        <f t="shared" si="1"/>
        <v>D</v>
      </c>
    </row>
    <row r="50" spans="1:17" s="14" customFormat="1" ht="13.5" customHeight="1" x14ac:dyDescent="0.35">
      <c r="A50" s="32"/>
      <c r="B50" s="343">
        <v>317</v>
      </c>
      <c r="C50" s="332" t="s">
        <v>239</v>
      </c>
      <c r="D50" s="333" t="s">
        <v>26</v>
      </c>
      <c r="E50" s="250" t="s">
        <v>56</v>
      </c>
      <c r="F50" s="249">
        <v>0.47083333333333338</v>
      </c>
      <c r="G50" s="180"/>
      <c r="H50" s="38"/>
      <c r="I50" s="300">
        <v>1.25E-3</v>
      </c>
      <c r="J50" s="293"/>
      <c r="K50" s="168"/>
      <c r="L50" s="300"/>
      <c r="M50" s="293"/>
      <c r="N50" s="168"/>
      <c r="O50" s="454" t="s">
        <v>17</v>
      </c>
      <c r="P50" s="152" t="str">
        <f t="shared" si="0"/>
        <v>XXXXX</v>
      </c>
      <c r="Q50" s="181" t="str">
        <f t="shared" si="1"/>
        <v>D</v>
      </c>
    </row>
    <row r="51" spans="1:17" s="14" customFormat="1" x14ac:dyDescent="0.35">
      <c r="A51" s="32"/>
      <c r="B51" s="343">
        <v>328</v>
      </c>
      <c r="C51" s="332" t="s">
        <v>165</v>
      </c>
      <c r="D51" s="333" t="s">
        <v>36</v>
      </c>
      <c r="E51" s="250" t="s">
        <v>59</v>
      </c>
      <c r="F51" s="249">
        <v>0.47430555555555554</v>
      </c>
      <c r="G51" s="180"/>
      <c r="H51" s="38"/>
      <c r="I51" s="300"/>
      <c r="J51" s="293"/>
      <c r="K51" s="168"/>
      <c r="L51" s="300"/>
      <c r="M51" s="293"/>
      <c r="N51" s="168"/>
      <c r="O51" s="454" t="s">
        <v>17</v>
      </c>
      <c r="P51" s="152" t="str">
        <f t="shared" si="0"/>
        <v>XXXXX</v>
      </c>
      <c r="Q51" s="181" t="str">
        <f t="shared" si="1"/>
        <v>D</v>
      </c>
    </row>
    <row r="52" spans="1:17" s="14" customFormat="1" ht="13.15" thickBot="1" x14ac:dyDescent="0.4">
      <c r="A52" s="32"/>
      <c r="B52" s="350">
        <v>343</v>
      </c>
      <c r="C52" s="469" t="s">
        <v>217</v>
      </c>
      <c r="D52" s="351" t="s">
        <v>26</v>
      </c>
      <c r="E52" s="290" t="s">
        <v>67</v>
      </c>
      <c r="F52" s="480">
        <v>0.4777777777777778</v>
      </c>
      <c r="G52" s="238"/>
      <c r="H52" s="236"/>
      <c r="I52" s="297">
        <v>1.181712962962963E-3</v>
      </c>
      <c r="J52" s="319">
        <v>1.3217592592592593E-3</v>
      </c>
      <c r="K52" s="163"/>
      <c r="L52" s="297">
        <v>2.0023148148148148E-3</v>
      </c>
      <c r="M52" s="319"/>
      <c r="N52" s="163"/>
      <c r="O52" s="525" t="s">
        <v>17</v>
      </c>
      <c r="P52" s="164" t="str">
        <f t="shared" si="0"/>
        <v>XXXXX</v>
      </c>
      <c r="Q52" s="173" t="str">
        <f t="shared" si="1"/>
        <v>D</v>
      </c>
    </row>
    <row r="53" spans="1:17" s="14" customFormat="1" x14ac:dyDescent="0.35">
      <c r="A53" s="32"/>
      <c r="B53" s="64"/>
      <c r="C53" s="65"/>
      <c r="D53" s="66"/>
      <c r="E53" s="67"/>
      <c r="F53" s="68"/>
      <c r="G53" s="69"/>
      <c r="H53" s="58"/>
      <c r="I53" s="21"/>
      <c r="J53" s="21"/>
      <c r="K53" s="21"/>
      <c r="L53" s="21"/>
      <c r="M53" s="21"/>
      <c r="N53" s="21"/>
      <c r="O53" s="22"/>
      <c r="P53" s="53"/>
      <c r="Q53" s="54"/>
    </row>
    <row r="54" spans="1:17" s="14" customFormat="1" x14ac:dyDescent="0.35">
      <c r="A54" s="32"/>
      <c r="B54" s="64"/>
      <c r="C54" s="70"/>
      <c r="D54" s="66"/>
      <c r="E54" s="67"/>
      <c r="F54" s="68"/>
      <c r="G54" s="69"/>
      <c r="H54" s="58"/>
      <c r="I54" s="21"/>
      <c r="J54" s="21"/>
      <c r="K54" s="21"/>
      <c r="L54" s="21"/>
      <c r="M54" s="21"/>
      <c r="N54" s="21"/>
      <c r="O54" s="22"/>
      <c r="P54" s="53"/>
      <c r="Q54" s="54"/>
    </row>
    <row r="55" spans="1:17" s="14" customFormat="1" x14ac:dyDescent="0.35">
      <c r="A55" s="32"/>
      <c r="B55" s="64"/>
      <c r="C55" s="65"/>
      <c r="D55" s="66"/>
      <c r="E55" s="67"/>
      <c r="F55" s="71"/>
      <c r="G55" s="69"/>
      <c r="H55" s="58"/>
      <c r="I55" s="21"/>
      <c r="J55" s="21"/>
      <c r="K55" s="21"/>
      <c r="L55" s="21"/>
      <c r="M55" s="21"/>
      <c r="N55" s="21"/>
      <c r="O55" s="22"/>
      <c r="P55" s="53"/>
      <c r="Q55" s="54"/>
    </row>
    <row r="56" spans="1:17" s="14" customFormat="1" x14ac:dyDescent="0.35">
      <c r="A56" s="32"/>
      <c r="B56" s="64"/>
      <c r="C56" s="65"/>
      <c r="D56" s="66"/>
      <c r="E56" s="67"/>
      <c r="F56" s="68"/>
      <c r="G56" s="69"/>
      <c r="H56" s="58"/>
      <c r="I56" s="21"/>
      <c r="J56" s="21"/>
      <c r="K56" s="21"/>
      <c r="L56" s="21"/>
      <c r="M56" s="21"/>
      <c r="N56" s="21"/>
      <c r="O56" s="22"/>
      <c r="P56" s="53"/>
      <c r="Q56" s="54"/>
    </row>
    <row r="57" spans="1:17" s="14" customFormat="1" x14ac:dyDescent="0.35">
      <c r="A57" s="62"/>
      <c r="B57" s="64"/>
      <c r="C57" s="65"/>
      <c r="D57" s="66"/>
      <c r="E57" s="67"/>
      <c r="F57" s="68"/>
      <c r="G57" s="69"/>
      <c r="H57" s="58"/>
      <c r="I57" s="21"/>
      <c r="J57" s="21"/>
      <c r="K57" s="21"/>
      <c r="L57" s="58"/>
      <c r="M57" s="58"/>
      <c r="N57" s="21"/>
      <c r="O57" s="22"/>
      <c r="P57" s="53"/>
      <c r="Q57" s="54"/>
    </row>
    <row r="58" spans="1:17" s="14" customFormat="1" ht="13.15" thickBot="1" x14ac:dyDescent="0.4">
      <c r="A58" s="63"/>
      <c r="B58" s="64"/>
      <c r="C58" s="50"/>
      <c r="D58" s="50"/>
      <c r="E58" s="56"/>
      <c r="F58" s="68"/>
      <c r="G58" s="69"/>
      <c r="H58" s="58"/>
      <c r="I58" s="21"/>
      <c r="J58" s="21"/>
      <c r="K58" s="21"/>
      <c r="L58" s="21"/>
      <c r="M58" s="21"/>
      <c r="N58" s="21"/>
      <c r="O58" s="22"/>
      <c r="P58" s="53"/>
      <c r="Q58" s="54"/>
    </row>
    <row r="59" spans="1:17" s="14" customFormat="1" x14ac:dyDescent="0.35">
      <c r="A59" s="40"/>
      <c r="B59" s="64"/>
      <c r="C59" s="65"/>
      <c r="D59" s="22"/>
      <c r="E59" s="22"/>
      <c r="F59" s="57"/>
      <c r="G59" s="69"/>
      <c r="H59" s="58"/>
      <c r="I59" s="21"/>
      <c r="J59" s="21"/>
      <c r="K59" s="21"/>
      <c r="L59" s="21"/>
      <c r="M59" s="21"/>
      <c r="N59" s="21"/>
      <c r="O59" s="22"/>
      <c r="P59" s="53"/>
      <c r="Q59" s="54"/>
    </row>
    <row r="60" spans="1:17" s="14" customFormat="1" x14ac:dyDescent="0.35">
      <c r="A60" s="40"/>
      <c r="B60" s="55"/>
      <c r="C60" s="22"/>
      <c r="D60" s="22"/>
      <c r="E60" s="22"/>
      <c r="F60" s="68"/>
      <c r="G60" s="69"/>
      <c r="H60" s="58"/>
      <c r="I60" s="21"/>
      <c r="J60" s="21"/>
      <c r="K60" s="21"/>
      <c r="L60" s="21"/>
      <c r="M60" s="21"/>
      <c r="N60" s="21"/>
      <c r="O60" s="47"/>
      <c r="P60" s="53"/>
      <c r="Q60" s="54"/>
    </row>
    <row r="61" spans="1:17" s="14" customFormat="1" x14ac:dyDescent="0.35">
      <c r="A61" s="40"/>
      <c r="B61" s="64"/>
      <c r="C61" s="50"/>
      <c r="D61" s="50"/>
      <c r="E61" s="72"/>
      <c r="F61" s="68"/>
      <c r="G61" s="69"/>
      <c r="H61" s="58"/>
      <c r="I61" s="21"/>
      <c r="J61" s="21"/>
      <c r="K61" s="21"/>
      <c r="L61" s="21"/>
      <c r="M61" s="21"/>
      <c r="N61" s="21"/>
      <c r="O61" s="47"/>
      <c r="P61" s="53"/>
      <c r="Q61" s="54"/>
    </row>
    <row r="62" spans="1:17" s="14" customFormat="1" x14ac:dyDescent="0.35">
      <c r="A62" s="40"/>
      <c r="B62" s="64"/>
      <c r="C62" s="73"/>
      <c r="D62" s="59"/>
      <c r="E62" s="74"/>
      <c r="F62" s="61"/>
      <c r="G62" s="69"/>
      <c r="H62" s="58"/>
      <c r="I62" s="21"/>
      <c r="J62" s="21"/>
      <c r="K62" s="21"/>
      <c r="L62" s="21"/>
      <c r="M62" s="21"/>
      <c r="N62" s="21"/>
      <c r="O62" s="22"/>
      <c r="P62" s="53"/>
      <c r="Q62" s="54"/>
    </row>
  </sheetData>
  <sortState ref="B7:Q52">
    <sortCondition ref="Q7:Q52"/>
  </sortState>
  <dataConsolidate/>
  <mergeCells count="15">
    <mergeCell ref="P5:P6"/>
    <mergeCell ref="Q5:Q6"/>
    <mergeCell ref="G3:Q3"/>
    <mergeCell ref="G5:G6"/>
    <mergeCell ref="O5:O6"/>
    <mergeCell ref="I5:K5"/>
    <mergeCell ref="L5:N5"/>
    <mergeCell ref="H5:H6"/>
    <mergeCell ref="A5:A6"/>
    <mergeCell ref="D5:D6"/>
    <mergeCell ref="E5:E6"/>
    <mergeCell ref="D3:F3"/>
    <mergeCell ref="F5:F6"/>
    <mergeCell ref="C5:C6"/>
    <mergeCell ref="B5:B6"/>
  </mergeCells>
  <phoneticPr fontId="0" type="noConversion"/>
  <dataValidations count="5">
    <dataValidation type="time" errorStyle="warning" allowBlank="1" showInputMessage="1" showErrorMessage="1" errorTitle="Chybné zadání" error="Zadej čas ve tvaru mm:ss,0 !!!" sqref="L58:M58 H59:N62 L14:N34 H53:K58 N35:N51 N53:N58 L35:M48 H7:N12 H14:K51" xr:uid="{00000000-0002-0000-04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54" xr:uid="{00000000-0002-0000-0400-000001000000}">
      <formula1>$S$7:$S$16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50:D52 D36:D39 D22:D27 D18:D20 D30:D34 D7:D13 D16 D41:D48" xr:uid="{00000000-0002-0000-0400-000002000000}">
      <formula1>$S$18:$S$38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49" xr:uid="{00000000-0002-0000-0400-000003000000}">
      <formula1>$T$7:$T$14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5" xr:uid="{00000000-0002-0000-0400-000004000000}">
      <formula1>$S$12:$S$13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4"/>
  <sheetViews>
    <sheetView zoomScaleNormal="100" zoomScaleSheetLayoutView="75" workbookViewId="0">
      <pane xSplit="3" ySplit="6" topLeftCell="G7" activePane="bottomRight" state="frozen"/>
      <selection pane="topRight" activeCell="C1" sqref="C1"/>
      <selection pane="bottomLeft" activeCell="A7" sqref="A7"/>
      <selection pane="bottomRight" activeCell="B1" sqref="B1:Q20"/>
    </sheetView>
  </sheetViews>
  <sheetFormatPr defaultRowHeight="12.75" x14ac:dyDescent="0.35"/>
  <cols>
    <col min="1" max="1" width="5.46484375" style="19" hidden="1" customWidth="1"/>
    <col min="2" max="2" width="5.46484375" style="19" customWidth="1"/>
    <col min="3" max="3" width="24.46484375" style="19" customWidth="1"/>
    <col min="4" max="4" width="13.33203125" customWidth="1"/>
    <col min="5" max="6" width="7.33203125" style="3" customWidth="1"/>
    <col min="7" max="7" width="12.1328125" customWidth="1"/>
    <col min="8" max="8" width="10.6640625" customWidth="1"/>
    <col min="9" max="10" width="7.33203125" customWidth="1"/>
    <col min="11" max="11" width="7.33203125" hidden="1" customWidth="1"/>
    <col min="12" max="13" width="7.33203125" customWidth="1"/>
    <col min="14" max="14" width="7.33203125" hidden="1" customWidth="1"/>
    <col min="15" max="15" width="25.6640625" bestFit="1" customWidth="1"/>
    <col min="16" max="16" width="12.1328125" style="1" customWidth="1"/>
    <col min="17" max="17" width="7" customWidth="1"/>
    <col min="19" max="19" width="25.6640625" hidden="1" customWidth="1"/>
    <col min="20" max="20" width="12.6640625" hidden="1" customWidth="1"/>
  </cols>
  <sheetData>
    <row r="1" spans="1:20" ht="13.15" x14ac:dyDescent="0.4">
      <c r="A1" s="16"/>
      <c r="B1" s="16"/>
      <c r="C1" s="16"/>
      <c r="D1" s="10">
        <v>43736</v>
      </c>
      <c r="E1" s="43"/>
      <c r="F1" s="43"/>
      <c r="G1" s="11"/>
      <c r="P1" s="4"/>
    </row>
    <row r="2" spans="1:20" ht="13.15" thickBot="1" x14ac:dyDescent="0.4">
      <c r="A2" s="16"/>
      <c r="B2" s="16"/>
      <c r="C2" s="16"/>
      <c r="R2" s="12"/>
    </row>
    <row r="3" spans="1:20" s="3" customFormat="1" ht="25.5" customHeight="1" thickBot="1" x14ac:dyDescent="0.4">
      <c r="A3" s="18"/>
      <c r="B3" s="18"/>
      <c r="C3" s="20" t="s">
        <v>5</v>
      </c>
      <c r="D3" s="563" t="s">
        <v>9</v>
      </c>
      <c r="E3" s="563"/>
      <c r="F3" s="584"/>
      <c r="G3" s="589" t="s">
        <v>10</v>
      </c>
      <c r="H3" s="590"/>
      <c r="I3" s="590"/>
      <c r="J3" s="590"/>
      <c r="K3" s="590"/>
      <c r="L3" s="590"/>
      <c r="M3" s="590"/>
      <c r="N3" s="590"/>
      <c r="O3" s="590"/>
      <c r="P3" s="590"/>
      <c r="Q3" s="591"/>
    </row>
    <row r="4" spans="1:20" ht="13.15" thickBot="1" x14ac:dyDescent="0.4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 x14ac:dyDescent="0.35">
      <c r="A5" s="595" t="s">
        <v>4</v>
      </c>
      <c r="B5" s="597" t="s">
        <v>4</v>
      </c>
      <c r="C5" s="599" t="s">
        <v>0</v>
      </c>
      <c r="D5" s="582" t="s">
        <v>1</v>
      </c>
      <c r="E5" s="570" t="s">
        <v>2</v>
      </c>
      <c r="F5" s="567" t="s">
        <v>37</v>
      </c>
      <c r="G5" s="567" t="s">
        <v>38</v>
      </c>
      <c r="H5" s="567" t="s">
        <v>35</v>
      </c>
      <c r="I5" s="572" t="s">
        <v>18</v>
      </c>
      <c r="J5" s="573"/>
      <c r="K5" s="574"/>
      <c r="L5" s="572" t="s">
        <v>19</v>
      </c>
      <c r="M5" s="573"/>
      <c r="N5" s="574"/>
      <c r="O5" s="567" t="s">
        <v>17</v>
      </c>
      <c r="P5" s="575" t="s">
        <v>47</v>
      </c>
      <c r="Q5" s="567" t="s">
        <v>3</v>
      </c>
    </row>
    <row r="6" spans="1:20" s="5" customFormat="1" ht="15" customHeight="1" thickBot="1" x14ac:dyDescent="0.4">
      <c r="A6" s="596"/>
      <c r="B6" s="598"/>
      <c r="C6" s="600"/>
      <c r="D6" s="583"/>
      <c r="E6" s="571"/>
      <c r="F6" s="569"/>
      <c r="G6" s="568"/>
      <c r="H6" s="569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68"/>
      <c r="P6" s="576"/>
      <c r="Q6" s="592"/>
      <c r="S6" t="s">
        <v>11</v>
      </c>
    </row>
    <row r="7" spans="1:20" s="14" customFormat="1" x14ac:dyDescent="0.35">
      <c r="A7" s="32">
        <v>3</v>
      </c>
      <c r="B7" s="343">
        <v>202</v>
      </c>
      <c r="C7" s="335" t="s">
        <v>142</v>
      </c>
      <c r="D7" s="371" t="s">
        <v>26</v>
      </c>
      <c r="E7" s="369" t="s">
        <v>46</v>
      </c>
      <c r="F7" s="531">
        <v>0.4604166666666667</v>
      </c>
      <c r="G7" s="39"/>
      <c r="H7" s="37"/>
      <c r="I7" s="291">
        <v>1.1111111111111111E-3</v>
      </c>
      <c r="J7" s="299">
        <v>1.0902777777777779E-3</v>
      </c>
      <c r="K7" s="150"/>
      <c r="L7" s="291">
        <v>1.5821759259259259E-3</v>
      </c>
      <c r="M7" s="299">
        <v>1.5659722222222221E-3</v>
      </c>
      <c r="N7" s="151"/>
      <c r="O7" s="89"/>
      <c r="P7" s="152">
        <f t="shared" ref="P7:P20" si="0">IF(OR(H7&gt;TIME(0,30,0),O7&lt;&gt;""),"XXXXX",SUM(G7:N7))</f>
        <v>5.3495370370370372E-3</v>
      </c>
      <c r="Q7" s="172">
        <f t="shared" ref="Q7:Q20" si="1">IF(OR(H7&gt;TIME(0,30,0),O7&lt;&gt;""),"D",RANK(P7,$P$7:$P$23,40))</f>
        <v>1</v>
      </c>
    </row>
    <row r="8" spans="1:20" s="14" customFormat="1" x14ac:dyDescent="0.35">
      <c r="A8" s="32"/>
      <c r="B8" s="343">
        <v>213</v>
      </c>
      <c r="C8" s="338" t="s">
        <v>256</v>
      </c>
      <c r="D8" s="437" t="s">
        <v>26</v>
      </c>
      <c r="E8" s="438" t="s">
        <v>46</v>
      </c>
      <c r="F8" s="246">
        <v>0.46388888888888885</v>
      </c>
      <c r="G8" s="39"/>
      <c r="H8" s="37"/>
      <c r="I8" s="300">
        <v>1.1481481481481481E-3</v>
      </c>
      <c r="J8" s="293">
        <v>1.1342592592592591E-3</v>
      </c>
      <c r="K8" s="168"/>
      <c r="L8" s="300">
        <v>1.5416666666666669E-3</v>
      </c>
      <c r="M8" s="293">
        <v>1.5601851851851851E-3</v>
      </c>
      <c r="N8" s="168"/>
      <c r="O8" s="34"/>
      <c r="P8" s="183">
        <f t="shared" si="0"/>
        <v>5.3842592592592596E-3</v>
      </c>
      <c r="Q8" s="172">
        <f t="shared" si="1"/>
        <v>2</v>
      </c>
      <c r="S8" s="14" t="s">
        <v>13</v>
      </c>
      <c r="T8" s="14" t="s">
        <v>29</v>
      </c>
    </row>
    <row r="9" spans="1:20" s="14" customFormat="1" x14ac:dyDescent="0.35">
      <c r="A9" s="32"/>
      <c r="B9" s="343">
        <v>203</v>
      </c>
      <c r="C9" s="335" t="s">
        <v>248</v>
      </c>
      <c r="D9" s="492" t="s">
        <v>26</v>
      </c>
      <c r="E9" s="502" t="s">
        <v>46</v>
      </c>
      <c r="F9" s="532">
        <v>0.4604166666666667</v>
      </c>
      <c r="G9" s="39"/>
      <c r="H9" s="37"/>
      <c r="I9" s="291">
        <v>1.1250000000000001E-3</v>
      </c>
      <c r="J9" s="292">
        <v>1.1087962962962963E-3</v>
      </c>
      <c r="K9" s="150"/>
      <c r="L9" s="291">
        <v>1.5902777777777779E-3</v>
      </c>
      <c r="M9" s="292">
        <v>1.5648148148148149E-3</v>
      </c>
      <c r="N9" s="150"/>
      <c r="O9" s="34"/>
      <c r="P9" s="183">
        <f t="shared" si="0"/>
        <v>5.3888888888888892E-3</v>
      </c>
      <c r="Q9" s="172">
        <f t="shared" si="1"/>
        <v>3</v>
      </c>
      <c r="T9" s="14" t="s">
        <v>21</v>
      </c>
    </row>
    <row r="10" spans="1:20" s="14" customFormat="1" x14ac:dyDescent="0.35">
      <c r="A10" s="32"/>
      <c r="B10" s="434">
        <v>215</v>
      </c>
      <c r="C10" s="428" t="s">
        <v>218</v>
      </c>
      <c r="D10" s="406" t="s">
        <v>26</v>
      </c>
      <c r="E10" s="398" t="s">
        <v>46</v>
      </c>
      <c r="F10" s="533">
        <v>0.46458333333333335</v>
      </c>
      <c r="G10" s="39"/>
      <c r="H10" s="37"/>
      <c r="I10" s="291">
        <v>1.1504629629629629E-3</v>
      </c>
      <c r="J10" s="292">
        <v>1.1087962962962963E-3</v>
      </c>
      <c r="K10" s="150"/>
      <c r="L10" s="291">
        <v>1.6145833333333333E-3</v>
      </c>
      <c r="M10" s="292">
        <v>1.6006944444444445E-3</v>
      </c>
      <c r="N10" s="150"/>
      <c r="O10" s="34"/>
      <c r="P10" s="183">
        <f t="shared" si="0"/>
        <v>5.4745370370370373E-3</v>
      </c>
      <c r="Q10" s="172">
        <f t="shared" si="1"/>
        <v>4</v>
      </c>
      <c r="T10" s="14" t="s">
        <v>36</v>
      </c>
    </row>
    <row r="11" spans="1:20" s="14" customFormat="1" x14ac:dyDescent="0.35">
      <c r="A11" s="32">
        <v>43</v>
      </c>
      <c r="B11" s="434">
        <v>211</v>
      </c>
      <c r="C11" s="367" t="s">
        <v>212</v>
      </c>
      <c r="D11" s="412" t="s">
        <v>22</v>
      </c>
      <c r="E11" s="376" t="s">
        <v>46</v>
      </c>
      <c r="F11" s="246">
        <v>0.46319444444444446</v>
      </c>
      <c r="G11" s="39"/>
      <c r="H11" s="37"/>
      <c r="I11" s="291">
        <v>1.1284722222222223E-3</v>
      </c>
      <c r="J11" s="292">
        <v>1.1377314814814813E-3</v>
      </c>
      <c r="K11" s="150"/>
      <c r="L11" s="291">
        <v>1.6261574074074075E-3</v>
      </c>
      <c r="M11" s="292">
        <v>1.6273148148148147E-3</v>
      </c>
      <c r="N11" s="150"/>
      <c r="O11" s="34"/>
      <c r="P11" s="183">
        <f t="shared" si="0"/>
        <v>5.5196759259259261E-3</v>
      </c>
      <c r="Q11" s="172">
        <f t="shared" si="1"/>
        <v>5</v>
      </c>
      <c r="S11" s="14" t="s">
        <v>15</v>
      </c>
      <c r="T11" s="14" t="s">
        <v>26</v>
      </c>
    </row>
    <row r="12" spans="1:20" s="14" customFormat="1" x14ac:dyDescent="0.35">
      <c r="A12" s="32">
        <v>22</v>
      </c>
      <c r="B12" s="434">
        <v>212</v>
      </c>
      <c r="C12" s="409" t="s">
        <v>213</v>
      </c>
      <c r="D12" s="437" t="s">
        <v>26</v>
      </c>
      <c r="E12" s="438" t="s">
        <v>46</v>
      </c>
      <c r="F12" s="48">
        <v>0.46319444444444446</v>
      </c>
      <c r="G12" s="39"/>
      <c r="H12" s="37"/>
      <c r="I12" s="291">
        <v>1.2453703703703704E-3</v>
      </c>
      <c r="J12" s="292">
        <v>1.230324074074074E-3</v>
      </c>
      <c r="K12" s="150"/>
      <c r="L12" s="291">
        <v>1.7199074074074072E-3</v>
      </c>
      <c r="M12" s="292">
        <v>1.7141203703703702E-3</v>
      </c>
      <c r="N12" s="150"/>
      <c r="O12" s="34"/>
      <c r="P12" s="183">
        <f t="shared" si="0"/>
        <v>5.9097222222222216E-3</v>
      </c>
      <c r="Q12" s="172">
        <f t="shared" si="1"/>
        <v>6</v>
      </c>
    </row>
    <row r="13" spans="1:20" s="14" customFormat="1" x14ac:dyDescent="0.35">
      <c r="A13" s="32"/>
      <c r="B13" s="526">
        <v>218</v>
      </c>
      <c r="C13" s="528" t="s">
        <v>246</v>
      </c>
      <c r="D13" s="529" t="s">
        <v>27</v>
      </c>
      <c r="E13" s="509" t="s">
        <v>46</v>
      </c>
      <c r="F13" s="534">
        <v>0.46458333333333335</v>
      </c>
      <c r="G13" s="39"/>
      <c r="H13" s="37"/>
      <c r="I13" s="291">
        <v>1.2638888888888888E-3</v>
      </c>
      <c r="J13" s="292">
        <v>1.2719907407407406E-3</v>
      </c>
      <c r="K13" s="150"/>
      <c r="L13" s="291">
        <v>1.7581018518518518E-3</v>
      </c>
      <c r="M13" s="292">
        <v>1.7048611111111112E-3</v>
      </c>
      <c r="N13" s="150"/>
      <c r="O13" s="34"/>
      <c r="P13" s="183">
        <f t="shared" si="0"/>
        <v>5.9988425925925921E-3</v>
      </c>
      <c r="Q13" s="172">
        <f t="shared" si="1"/>
        <v>7</v>
      </c>
    </row>
    <row r="14" spans="1:20" s="14" customFormat="1" x14ac:dyDescent="0.35">
      <c r="A14" s="32"/>
      <c r="B14" s="434">
        <v>210</v>
      </c>
      <c r="C14" s="367" t="s">
        <v>210</v>
      </c>
      <c r="D14" s="371" t="s">
        <v>26</v>
      </c>
      <c r="E14" s="369" t="s">
        <v>46</v>
      </c>
      <c r="F14" s="262">
        <v>0.45902777777777781</v>
      </c>
      <c r="G14" s="39"/>
      <c r="H14" s="37"/>
      <c r="I14" s="291">
        <v>1.3125000000000001E-3</v>
      </c>
      <c r="J14" s="292">
        <v>1.2881944444444445E-3</v>
      </c>
      <c r="K14" s="150"/>
      <c r="L14" s="291">
        <v>1.8055555555555557E-3</v>
      </c>
      <c r="M14" s="292">
        <v>1.8229166666666665E-3</v>
      </c>
      <c r="N14" s="150"/>
      <c r="O14" s="34"/>
      <c r="P14" s="183">
        <f t="shared" si="0"/>
        <v>6.2291666666666667E-3</v>
      </c>
      <c r="Q14" s="172">
        <f t="shared" si="1"/>
        <v>8</v>
      </c>
    </row>
    <row r="15" spans="1:20" s="14" customFormat="1" x14ac:dyDescent="0.35">
      <c r="A15" s="33"/>
      <c r="B15" s="343">
        <v>200</v>
      </c>
      <c r="C15" s="335" t="s">
        <v>108</v>
      </c>
      <c r="D15" s="333" t="s">
        <v>26</v>
      </c>
      <c r="E15" s="369" t="s">
        <v>96</v>
      </c>
      <c r="F15" s="48">
        <v>0.45833333333333331</v>
      </c>
      <c r="G15" s="39"/>
      <c r="H15" s="37"/>
      <c r="I15" s="291">
        <v>1.3321759259259259E-3</v>
      </c>
      <c r="J15" s="292">
        <v>1.3136574074074075E-3</v>
      </c>
      <c r="K15" s="150"/>
      <c r="L15" s="291">
        <v>1.8587962962962965E-3</v>
      </c>
      <c r="M15" s="292">
        <v>1.7916666666666669E-3</v>
      </c>
      <c r="N15" s="150"/>
      <c r="O15" s="34"/>
      <c r="P15" s="183">
        <f t="shared" si="0"/>
        <v>6.2962962962962972E-3</v>
      </c>
      <c r="Q15" s="172">
        <f t="shared" si="1"/>
        <v>9</v>
      </c>
    </row>
    <row r="16" spans="1:20" s="14" customFormat="1" x14ac:dyDescent="0.35">
      <c r="A16" s="33">
        <v>36</v>
      </c>
      <c r="B16" s="434">
        <v>208</v>
      </c>
      <c r="C16" s="372" t="s">
        <v>175</v>
      </c>
      <c r="D16" s="371" t="s">
        <v>22</v>
      </c>
      <c r="E16" s="369" t="s">
        <v>96</v>
      </c>
      <c r="F16" s="48">
        <v>0.46249999999999997</v>
      </c>
      <c r="G16" s="39"/>
      <c r="H16" s="37"/>
      <c r="I16" s="300">
        <v>1.3229166666666665E-3</v>
      </c>
      <c r="J16" s="293">
        <v>1.3009259259259259E-3</v>
      </c>
      <c r="K16" s="168"/>
      <c r="L16" s="300">
        <v>1.8333333333333335E-3</v>
      </c>
      <c r="M16" s="293">
        <v>1.8460648148148149E-3</v>
      </c>
      <c r="N16" s="168"/>
      <c r="O16" s="34"/>
      <c r="P16" s="183">
        <f t="shared" si="0"/>
        <v>6.3032407407407412E-3</v>
      </c>
      <c r="Q16" s="172">
        <f t="shared" si="1"/>
        <v>10</v>
      </c>
    </row>
    <row r="17" spans="1:17" s="14" customFormat="1" x14ac:dyDescent="0.35">
      <c r="A17" s="33">
        <v>111</v>
      </c>
      <c r="B17" s="343">
        <v>204</v>
      </c>
      <c r="C17" s="338" t="s">
        <v>156</v>
      </c>
      <c r="D17" s="359" t="s">
        <v>22</v>
      </c>
      <c r="E17" s="433" t="s">
        <v>46</v>
      </c>
      <c r="F17" s="49">
        <v>0.46111111111111108</v>
      </c>
      <c r="G17" s="39"/>
      <c r="H17" s="37"/>
      <c r="I17" s="300">
        <v>1.3321759259259259E-3</v>
      </c>
      <c r="J17" s="293">
        <v>1.3020833333333333E-3</v>
      </c>
      <c r="K17" s="168"/>
      <c r="L17" s="300">
        <v>1.8784722222222223E-3</v>
      </c>
      <c r="M17" s="293">
        <v>1.8043981481481481E-3</v>
      </c>
      <c r="N17" s="168"/>
      <c r="O17" s="34"/>
      <c r="P17" s="183">
        <f t="shared" si="0"/>
        <v>6.3171296296296291E-3</v>
      </c>
      <c r="Q17" s="172">
        <f t="shared" si="1"/>
        <v>11</v>
      </c>
    </row>
    <row r="18" spans="1:17" s="14" customFormat="1" x14ac:dyDescent="0.35">
      <c r="A18" s="33">
        <v>242</v>
      </c>
      <c r="B18" s="436">
        <v>207</v>
      </c>
      <c r="C18" s="372" t="s">
        <v>162</v>
      </c>
      <c r="D18" s="374" t="s">
        <v>27</v>
      </c>
      <c r="E18" s="376" t="s">
        <v>46</v>
      </c>
      <c r="F18" s="48">
        <v>0.46180555555555558</v>
      </c>
      <c r="G18" s="39"/>
      <c r="H18" s="37"/>
      <c r="I18" s="300">
        <v>1.4502314814814814E-3</v>
      </c>
      <c r="J18" s="293">
        <v>1.3993055555555555E-3</v>
      </c>
      <c r="K18" s="154"/>
      <c r="L18" s="300">
        <v>1.943287037037037E-3</v>
      </c>
      <c r="M18" s="293">
        <v>1.9236111111111112E-3</v>
      </c>
      <c r="N18" s="168"/>
      <c r="O18" s="34"/>
      <c r="P18" s="183">
        <f t="shared" si="0"/>
        <v>6.7164351851851847E-3</v>
      </c>
      <c r="Q18" s="172">
        <f t="shared" si="1"/>
        <v>12</v>
      </c>
    </row>
    <row r="19" spans="1:17" s="14" customFormat="1" x14ac:dyDescent="0.35">
      <c r="A19" s="33">
        <v>13</v>
      </c>
      <c r="B19" s="435">
        <v>201</v>
      </c>
      <c r="C19" s="439" t="s">
        <v>139</v>
      </c>
      <c r="D19" s="333" t="s">
        <v>26</v>
      </c>
      <c r="E19" s="369" t="s">
        <v>46</v>
      </c>
      <c r="F19" s="262">
        <v>0.44791666666666669</v>
      </c>
      <c r="G19" s="39"/>
      <c r="H19" s="37"/>
      <c r="I19" s="300">
        <v>1.4756944444444444E-3</v>
      </c>
      <c r="J19" s="293">
        <v>1.4583333333333334E-3</v>
      </c>
      <c r="K19" s="154"/>
      <c r="L19" s="300">
        <v>2.1874999999999998E-3</v>
      </c>
      <c r="M19" s="293">
        <v>2.0798611111111113E-3</v>
      </c>
      <c r="N19" s="168"/>
      <c r="O19" s="34"/>
      <c r="P19" s="183">
        <f t="shared" si="0"/>
        <v>7.2013888888888882E-3</v>
      </c>
      <c r="Q19" s="172">
        <f t="shared" si="1"/>
        <v>13</v>
      </c>
    </row>
    <row r="20" spans="1:17" s="14" customFormat="1" ht="13.15" thickBot="1" x14ac:dyDescent="0.4">
      <c r="A20" s="41"/>
      <c r="B20" s="527">
        <v>209</v>
      </c>
      <c r="C20" s="463" t="s">
        <v>194</v>
      </c>
      <c r="D20" s="530" t="s">
        <v>195</v>
      </c>
      <c r="E20" s="466" t="s">
        <v>196</v>
      </c>
      <c r="F20" s="535">
        <v>0.46249999999999997</v>
      </c>
      <c r="G20" s="184"/>
      <c r="H20" s="162">
        <v>7.6388888888888886E-3</v>
      </c>
      <c r="I20" s="297">
        <v>1.6631944444444446E-3</v>
      </c>
      <c r="J20" s="295">
        <v>1.741898148148148E-3</v>
      </c>
      <c r="K20" s="163"/>
      <c r="L20" s="297">
        <v>2.2569444444444447E-3</v>
      </c>
      <c r="M20" s="295">
        <v>2.2916666666666667E-3</v>
      </c>
      <c r="N20" s="163"/>
      <c r="O20" s="131"/>
      <c r="P20" s="185">
        <f t="shared" si="0"/>
        <v>1.5592592592592592E-2</v>
      </c>
      <c r="Q20" s="173">
        <f t="shared" si="1"/>
        <v>14</v>
      </c>
    </row>
    <row r="21" spans="1:17" s="14" customFormat="1" x14ac:dyDescent="0.35">
      <c r="A21" s="33"/>
      <c r="B21" s="55"/>
      <c r="C21" s="50"/>
      <c r="D21" s="50"/>
      <c r="E21" s="56"/>
      <c r="F21" s="57"/>
      <c r="G21" s="21"/>
      <c r="H21" s="58"/>
      <c r="I21" s="21"/>
      <c r="J21" s="21"/>
      <c r="K21" s="21"/>
      <c r="L21" s="21"/>
      <c r="M21" s="21"/>
      <c r="N21" s="21"/>
      <c r="O21" s="47"/>
      <c r="P21" s="53"/>
      <c r="Q21" s="54"/>
    </row>
    <row r="22" spans="1:17" s="14" customFormat="1" x14ac:dyDescent="0.35">
      <c r="A22" s="40"/>
      <c r="B22" s="55"/>
      <c r="C22" s="50"/>
      <c r="D22" s="50"/>
      <c r="E22" s="56"/>
      <c r="F22" s="57"/>
      <c r="G22" s="21"/>
      <c r="H22" s="58"/>
      <c r="I22" s="21"/>
      <c r="J22" s="21"/>
      <c r="K22" s="21"/>
      <c r="L22" s="21"/>
      <c r="M22" s="21"/>
      <c r="N22" s="21"/>
      <c r="O22" s="47"/>
      <c r="P22" s="53"/>
      <c r="Q22" s="54"/>
    </row>
    <row r="23" spans="1:17" x14ac:dyDescent="0.35">
      <c r="B23" s="22"/>
      <c r="C23" s="46"/>
      <c r="D23" s="59"/>
      <c r="E23" s="60"/>
      <c r="F23" s="61"/>
      <c r="G23" s="21"/>
      <c r="H23" s="58"/>
      <c r="I23" s="21"/>
      <c r="J23" s="21"/>
      <c r="K23" s="21"/>
      <c r="L23" s="21"/>
      <c r="M23" s="21"/>
      <c r="N23" s="21"/>
      <c r="O23" s="47"/>
      <c r="P23" s="53"/>
      <c r="Q23" s="54"/>
    </row>
    <row r="24" spans="1:17" x14ac:dyDescent="0.35">
      <c r="B24" s="40"/>
      <c r="C24" s="40"/>
      <c r="D24" s="14"/>
      <c r="E24" s="44"/>
      <c r="F24" s="44"/>
      <c r="G24" s="14"/>
      <c r="H24" s="14"/>
      <c r="I24" s="14"/>
      <c r="J24" s="14"/>
      <c r="K24" s="14"/>
      <c r="L24" s="14"/>
      <c r="M24" s="14"/>
      <c r="N24" s="14"/>
      <c r="O24" s="14"/>
      <c r="P24" s="42"/>
      <c r="Q24" s="14"/>
    </row>
  </sheetData>
  <sortState ref="B7:Q20">
    <sortCondition ref="Q7:Q20"/>
  </sortState>
  <dataConsolidate/>
  <mergeCells count="15">
    <mergeCell ref="D3:F3"/>
    <mergeCell ref="F5:F6"/>
    <mergeCell ref="C5:C6"/>
    <mergeCell ref="A5:A6"/>
    <mergeCell ref="D5:D6"/>
    <mergeCell ref="E5:E6"/>
    <mergeCell ref="B5:B6"/>
    <mergeCell ref="H5:H6"/>
    <mergeCell ref="P5:P6"/>
    <mergeCell ref="Q5:Q6"/>
    <mergeCell ref="G3:Q3"/>
    <mergeCell ref="G5:G6"/>
    <mergeCell ref="O5:O6"/>
    <mergeCell ref="I5:K5"/>
    <mergeCell ref="L5:N5"/>
  </mergeCells>
  <phoneticPr fontId="0" type="noConversion"/>
  <dataValidations count="5">
    <dataValidation type="time" errorStyle="warning" allowBlank="1" showInputMessage="1" showErrorMessage="1" errorTitle="Chybné zadání" error="Zadej čas ve tvaru mm:ss,0 !!!" sqref="G21:N23 G7:H20 I7:N18" xr:uid="{00000000-0002-0000-05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3" xr:uid="{00000000-0002-0000-0500-000001000000}">
      <formula1>$T$7:$T$11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7:D18" xr:uid="{00000000-0002-0000-0500-000002000000}">
      <formula1>$S$7:$S$12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2:D16 D7:D9" xr:uid="{00000000-0002-0000-0500-000003000000}">
      <formula1>$S$7:$S$13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9:D20" xr:uid="{00000000-0002-0000-0500-000004000000}">
      <formula1>$S$18:$S$35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6"/>
  <sheetViews>
    <sheetView topLeftCell="B1" workbookViewId="0">
      <selection activeCell="B1" sqref="B1:O12"/>
    </sheetView>
  </sheetViews>
  <sheetFormatPr defaultColWidth="8.86328125" defaultRowHeight="12.75" x14ac:dyDescent="0.35"/>
  <cols>
    <col min="1" max="1" width="5.46484375" style="186" hidden="1" customWidth="1"/>
    <col min="2" max="2" width="5.46484375" style="186" customWidth="1"/>
    <col min="3" max="3" width="24.46484375" style="186" customWidth="1"/>
    <col min="4" max="4" width="13.33203125" style="186" customWidth="1"/>
    <col min="5" max="5" width="7.33203125" style="192" customWidth="1"/>
    <col min="6" max="6" width="7.33203125" style="186" customWidth="1"/>
    <col min="7" max="7" width="12.1328125" style="186" customWidth="1"/>
    <col min="8" max="8" width="10.6640625" style="186" customWidth="1"/>
    <col min="9" max="12" width="7.33203125" style="186" customWidth="1"/>
    <col min="13" max="13" width="25.6640625" style="186" bestFit="1" customWidth="1"/>
    <col min="14" max="14" width="12.1328125" style="193" customWidth="1"/>
    <col min="15" max="15" width="6.33203125" style="186" customWidth="1"/>
    <col min="16" max="16" width="8.86328125" style="186"/>
    <col min="17" max="17" width="25.6640625" style="186" hidden="1" customWidth="1"/>
    <col min="18" max="18" width="12.6640625" style="186" hidden="1" customWidth="1"/>
    <col min="19" max="16384" width="8.86328125" style="186"/>
  </cols>
  <sheetData>
    <row r="1" spans="1:29" ht="13.15" x14ac:dyDescent="0.4">
      <c r="D1" s="187">
        <v>43736</v>
      </c>
      <c r="E1" s="188"/>
      <c r="F1" s="189"/>
      <c r="G1" s="190"/>
      <c r="N1" s="191"/>
    </row>
    <row r="2" spans="1:29" ht="13.15" thickBot="1" x14ac:dyDescent="0.4">
      <c r="P2" s="194"/>
    </row>
    <row r="3" spans="1:29" s="192" customFormat="1" ht="25.5" customHeight="1" thickBot="1" x14ac:dyDescent="0.4">
      <c r="A3" s="195"/>
      <c r="B3" s="195"/>
      <c r="C3" s="196" t="s">
        <v>5</v>
      </c>
      <c r="D3" s="615" t="s">
        <v>39</v>
      </c>
      <c r="E3" s="615"/>
      <c r="F3" s="616"/>
      <c r="G3" s="601" t="s">
        <v>40</v>
      </c>
      <c r="H3" s="602"/>
      <c r="I3" s="602"/>
      <c r="J3" s="602"/>
      <c r="K3" s="602"/>
      <c r="L3" s="602"/>
      <c r="M3" s="602"/>
      <c r="N3" s="602"/>
      <c r="O3" s="603"/>
      <c r="P3" s="197"/>
      <c r="Q3" s="197"/>
      <c r="R3" s="197"/>
      <c r="S3" s="197"/>
      <c r="T3" s="197"/>
      <c r="U3" s="197"/>
      <c r="V3" s="197"/>
      <c r="W3" s="197"/>
      <c r="AC3" s="194"/>
    </row>
    <row r="4" spans="1:29" ht="13.15" thickBot="1" x14ac:dyDescent="0.4">
      <c r="A4" s="198"/>
      <c r="B4" s="199"/>
      <c r="H4" s="199"/>
      <c r="I4" s="199"/>
      <c r="J4" s="199"/>
      <c r="K4" s="199"/>
      <c r="L4" s="199"/>
      <c r="M4" s="199"/>
    </row>
    <row r="5" spans="1:29" s="200" customFormat="1" ht="15" customHeight="1" x14ac:dyDescent="0.35">
      <c r="A5" s="617"/>
      <c r="B5" s="623" t="s">
        <v>4</v>
      </c>
      <c r="C5" s="619" t="s">
        <v>0</v>
      </c>
      <c r="D5" s="619" t="s">
        <v>1</v>
      </c>
      <c r="E5" s="604" t="s">
        <v>2</v>
      </c>
      <c r="F5" s="604" t="s">
        <v>37</v>
      </c>
      <c r="G5" s="604" t="s">
        <v>38</v>
      </c>
      <c r="H5" s="604" t="s">
        <v>35</v>
      </c>
      <c r="I5" s="606" t="s">
        <v>18</v>
      </c>
      <c r="J5" s="607"/>
      <c r="K5" s="606" t="s">
        <v>19</v>
      </c>
      <c r="L5" s="609"/>
      <c r="M5" s="610" t="s">
        <v>17</v>
      </c>
      <c r="N5" s="612" t="s">
        <v>47</v>
      </c>
      <c r="O5" s="604" t="s">
        <v>3</v>
      </c>
    </row>
    <row r="6" spans="1:29" s="199" customFormat="1" ht="15" customHeight="1" thickBot="1" x14ac:dyDescent="0.4">
      <c r="A6" s="618"/>
      <c r="B6" s="624"/>
      <c r="C6" s="620"/>
      <c r="D6" s="621"/>
      <c r="E6" s="622"/>
      <c r="F6" s="605"/>
      <c r="G6" s="608"/>
      <c r="H6" s="605"/>
      <c r="I6" s="201" t="s">
        <v>6</v>
      </c>
      <c r="J6" s="202" t="s">
        <v>7</v>
      </c>
      <c r="K6" s="201" t="s">
        <v>6</v>
      </c>
      <c r="L6" s="203" t="s">
        <v>7</v>
      </c>
      <c r="M6" s="611"/>
      <c r="N6" s="613"/>
      <c r="O6" s="614"/>
      <c r="Q6" s="186" t="s">
        <v>11</v>
      </c>
    </row>
    <row r="7" spans="1:29" s="211" customFormat="1" x14ac:dyDescent="0.35">
      <c r="A7" s="204">
        <v>69</v>
      </c>
      <c r="B7" s="445">
        <v>1</v>
      </c>
      <c r="C7" s="446" t="s">
        <v>51</v>
      </c>
      <c r="D7" s="536" t="s">
        <v>24</v>
      </c>
      <c r="E7" s="447">
        <v>50</v>
      </c>
      <c r="F7" s="251">
        <v>0.41736111111111113</v>
      </c>
      <c r="G7" s="205"/>
      <c r="H7" s="206"/>
      <c r="I7" s="330">
        <v>1.7314814814814814E-3</v>
      </c>
      <c r="J7" s="207"/>
      <c r="K7" s="320">
        <v>2.646990740740741E-3</v>
      </c>
      <c r="L7" s="321"/>
      <c r="M7" s="208"/>
      <c r="N7" s="448">
        <f t="shared" ref="N7:N12" si="0">IF(OR(H7&gt;TIME(0,30,0),M7&lt;&gt;""),"XXXXX",SUM(G7:L7))</f>
        <v>4.3784722222222228E-3</v>
      </c>
      <c r="O7" s="449">
        <f t="shared" ref="O7:O12" si="1">IF(OR(H7&gt;TIME(0,30,0),M7&lt;&gt;""),"D",RANK(N7,$N$7:$N$14,40))</f>
        <v>1</v>
      </c>
      <c r="Q7" s="211" t="s">
        <v>15</v>
      </c>
      <c r="R7" s="211" t="s">
        <v>21</v>
      </c>
    </row>
    <row r="8" spans="1:29" s="211" customFormat="1" x14ac:dyDescent="0.35">
      <c r="A8" s="212"/>
      <c r="B8" s="343">
        <v>100</v>
      </c>
      <c r="C8" s="450" t="s">
        <v>61</v>
      </c>
      <c r="D8" s="452" t="s">
        <v>24</v>
      </c>
      <c r="E8" s="451">
        <v>50</v>
      </c>
      <c r="F8" s="252">
        <v>0.41666666666666669</v>
      </c>
      <c r="G8" s="213"/>
      <c r="H8" s="214"/>
      <c r="I8" s="331">
        <v>5.0335648148148145E-3</v>
      </c>
      <c r="J8" s="215"/>
      <c r="K8" s="305"/>
      <c r="L8" s="322"/>
      <c r="M8" s="454" t="s">
        <v>17</v>
      </c>
      <c r="N8" s="209" t="str">
        <f t="shared" si="0"/>
        <v>XXXXX</v>
      </c>
      <c r="O8" s="210" t="str">
        <f t="shared" si="1"/>
        <v>D</v>
      </c>
    </row>
    <row r="9" spans="1:29" s="211" customFormat="1" x14ac:dyDescent="0.35">
      <c r="A9" s="212"/>
      <c r="B9" s="343">
        <v>2</v>
      </c>
      <c r="C9" s="382" t="s">
        <v>52</v>
      </c>
      <c r="D9" s="452" t="s">
        <v>24</v>
      </c>
      <c r="E9" s="451">
        <v>50</v>
      </c>
      <c r="F9" s="252">
        <v>0.41736111111111113</v>
      </c>
      <c r="G9" s="213"/>
      <c r="H9" s="214"/>
      <c r="I9" s="331">
        <v>1.9849537037037036E-3</v>
      </c>
      <c r="J9" s="215"/>
      <c r="K9" s="305">
        <v>3.3692129629629627E-3</v>
      </c>
      <c r="L9" s="322"/>
      <c r="M9" s="454" t="s">
        <v>17</v>
      </c>
      <c r="N9" s="209" t="str">
        <f t="shared" si="0"/>
        <v>XXXXX</v>
      </c>
      <c r="O9" s="210" t="str">
        <f t="shared" si="1"/>
        <v>D</v>
      </c>
    </row>
    <row r="10" spans="1:29" s="211" customFormat="1" x14ac:dyDescent="0.35">
      <c r="A10" s="212"/>
      <c r="B10" s="343">
        <v>3</v>
      </c>
      <c r="C10" s="382" t="s">
        <v>53</v>
      </c>
      <c r="D10" s="452" t="s">
        <v>24</v>
      </c>
      <c r="E10" s="451">
        <v>50</v>
      </c>
      <c r="F10" s="252">
        <v>0.41805555555555557</v>
      </c>
      <c r="G10" s="213"/>
      <c r="H10" s="214"/>
      <c r="I10" s="331">
        <v>2.9687500000000005E-3</v>
      </c>
      <c r="J10" s="215"/>
      <c r="K10" s="305">
        <v>3.5185185185185185E-3</v>
      </c>
      <c r="L10" s="322"/>
      <c r="M10" s="454" t="s">
        <v>17</v>
      </c>
      <c r="N10" s="209" t="str">
        <f t="shared" si="0"/>
        <v>XXXXX</v>
      </c>
      <c r="O10" s="210" t="str">
        <f t="shared" si="1"/>
        <v>D</v>
      </c>
    </row>
    <row r="11" spans="1:29" s="211" customFormat="1" x14ac:dyDescent="0.35">
      <c r="A11" s="218"/>
      <c r="B11" s="343">
        <v>4</v>
      </c>
      <c r="C11" s="382" t="s">
        <v>54</v>
      </c>
      <c r="D11" s="452" t="s">
        <v>24</v>
      </c>
      <c r="E11" s="451">
        <v>50</v>
      </c>
      <c r="F11" s="252">
        <v>0.41805555555555557</v>
      </c>
      <c r="G11" s="213"/>
      <c r="H11" s="214"/>
      <c r="I11" s="331"/>
      <c r="J11" s="215"/>
      <c r="K11" s="305"/>
      <c r="L11" s="322"/>
      <c r="M11" s="454" t="s">
        <v>17</v>
      </c>
      <c r="N11" s="209" t="str">
        <f t="shared" si="0"/>
        <v>XXXXX</v>
      </c>
      <c r="O11" s="210" t="str">
        <f t="shared" si="1"/>
        <v>D</v>
      </c>
      <c r="Q11" s="211" t="s">
        <v>16</v>
      </c>
      <c r="R11" s="211" t="s">
        <v>34</v>
      </c>
    </row>
    <row r="12" spans="1:29" ht="13.15" thickBot="1" x14ac:dyDescent="0.4">
      <c r="B12" s="350">
        <v>5</v>
      </c>
      <c r="C12" s="440" t="s">
        <v>136</v>
      </c>
      <c r="D12" s="441" t="s">
        <v>24</v>
      </c>
      <c r="E12" s="253">
        <v>50</v>
      </c>
      <c r="F12" s="254">
        <v>0.41805555555555557</v>
      </c>
      <c r="G12" s="255"/>
      <c r="H12" s="256"/>
      <c r="I12" s="312">
        <v>1.6215277777777779E-3</v>
      </c>
      <c r="J12" s="219"/>
      <c r="K12" s="323"/>
      <c r="L12" s="319"/>
      <c r="M12" s="455" t="s">
        <v>17</v>
      </c>
      <c r="N12" s="257" t="str">
        <f t="shared" si="0"/>
        <v>XXXXX</v>
      </c>
      <c r="O12" s="258" t="str">
        <f t="shared" si="1"/>
        <v>D</v>
      </c>
    </row>
    <row r="13" spans="1:29" x14ac:dyDescent="0.35">
      <c r="B13" s="442"/>
      <c r="C13" s="442"/>
      <c r="D13" s="442"/>
      <c r="E13" s="221"/>
      <c r="F13" s="220"/>
      <c r="G13" s="222"/>
      <c r="H13" s="223"/>
      <c r="I13" s="224"/>
      <c r="J13" s="222"/>
      <c r="K13" s="222"/>
      <c r="L13" s="222"/>
      <c r="M13" s="220"/>
      <c r="N13" s="225"/>
      <c r="O13" s="226"/>
    </row>
    <row r="14" spans="1:29" x14ac:dyDescent="0.35">
      <c r="B14" s="227"/>
      <c r="C14" s="228"/>
      <c r="D14" s="228"/>
      <c r="E14" s="229"/>
      <c r="F14" s="230"/>
      <c r="G14" s="231"/>
      <c r="H14" s="232"/>
      <c r="I14" s="231"/>
      <c r="J14" s="231"/>
      <c r="K14" s="231"/>
      <c r="L14" s="231"/>
      <c r="M14" s="228"/>
      <c r="N14" s="233"/>
      <c r="O14" s="234"/>
    </row>
    <row r="16" spans="1:29" x14ac:dyDescent="0.35">
      <c r="C16" s="16"/>
      <c r="F16" s="271"/>
    </row>
  </sheetData>
  <sortState ref="B7:O12">
    <sortCondition ref="O7:O12"/>
  </sortState>
  <mergeCells count="15">
    <mergeCell ref="A5:A6"/>
    <mergeCell ref="C5:C6"/>
    <mergeCell ref="D5:D6"/>
    <mergeCell ref="E5:E6"/>
    <mergeCell ref="B5:B6"/>
    <mergeCell ref="G3:O3"/>
    <mergeCell ref="H5:H6"/>
    <mergeCell ref="I5:J5"/>
    <mergeCell ref="F5:F6"/>
    <mergeCell ref="G5:G6"/>
    <mergeCell ref="K5:L5"/>
    <mergeCell ref="M5:M6"/>
    <mergeCell ref="N5:N6"/>
    <mergeCell ref="O5:O6"/>
    <mergeCell ref="D3:F3"/>
  </mergeCells>
  <phoneticPr fontId="0" type="noConversion"/>
  <dataValidations count="1">
    <dataValidation type="time" errorStyle="warning" allowBlank="1" showInputMessage="1" showErrorMessage="1" errorTitle="Chybné zadání" error="Zadej čas ve tvaru mm:ss,0 !!!" sqref="G7:L14" xr:uid="{00000000-0002-0000-0600-000000000000}">
      <formula1>0</formula1>
      <formula2>0.0416666666666667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9"/>
  <sheetViews>
    <sheetView topLeftCell="B1" workbookViewId="0">
      <selection activeCell="F13" sqref="F13"/>
    </sheetView>
  </sheetViews>
  <sheetFormatPr defaultColWidth="8.86328125" defaultRowHeight="12.75" x14ac:dyDescent="0.35"/>
  <cols>
    <col min="1" max="1" width="5.46484375" style="186" hidden="1" customWidth="1"/>
    <col min="2" max="2" width="5.46484375" style="186" customWidth="1"/>
    <col min="3" max="3" width="24.46484375" style="186" customWidth="1"/>
    <col min="4" max="4" width="13.33203125" style="186" customWidth="1"/>
    <col min="5" max="5" width="7.33203125" style="192" customWidth="1"/>
    <col min="6" max="6" width="7.33203125" style="186" customWidth="1"/>
    <col min="7" max="7" width="12.1328125" style="186" customWidth="1"/>
    <col min="8" max="8" width="10.6640625" style="186" customWidth="1"/>
    <col min="9" max="12" width="7.33203125" style="186" customWidth="1"/>
    <col min="13" max="13" width="25.6640625" style="186" bestFit="1" customWidth="1"/>
    <col min="14" max="14" width="12.1328125" style="193" customWidth="1"/>
    <col min="15" max="15" width="6.33203125" style="186" customWidth="1"/>
    <col min="16" max="16" width="8.86328125" style="186"/>
    <col min="17" max="17" width="25.6640625" style="186" hidden="1" customWidth="1"/>
    <col min="18" max="18" width="12.6640625" style="186" hidden="1" customWidth="1"/>
    <col min="19" max="16384" width="8.86328125" style="186"/>
  </cols>
  <sheetData>
    <row r="1" spans="1:29" ht="13.15" x14ac:dyDescent="0.4">
      <c r="D1" s="187">
        <v>43372</v>
      </c>
      <c r="E1" s="188"/>
      <c r="F1" s="189"/>
      <c r="G1" s="190"/>
      <c r="N1" s="191"/>
    </row>
    <row r="2" spans="1:29" ht="13.15" thickBot="1" x14ac:dyDescent="0.4">
      <c r="P2" s="194"/>
    </row>
    <row r="3" spans="1:29" s="192" customFormat="1" ht="25.5" customHeight="1" thickBot="1" x14ac:dyDescent="0.4">
      <c r="A3" s="195"/>
      <c r="B3" s="195"/>
      <c r="C3" s="196" t="s">
        <v>5</v>
      </c>
      <c r="D3" s="563" t="s">
        <v>49</v>
      </c>
      <c r="E3" s="615"/>
      <c r="F3" s="616"/>
      <c r="G3" s="564" t="s">
        <v>48</v>
      </c>
      <c r="H3" s="602"/>
      <c r="I3" s="602"/>
      <c r="J3" s="602"/>
      <c r="K3" s="602"/>
      <c r="L3" s="602"/>
      <c r="M3" s="602"/>
      <c r="N3" s="602"/>
      <c r="O3" s="603"/>
      <c r="P3" s="197"/>
      <c r="Q3" s="197"/>
      <c r="R3" s="197"/>
      <c r="S3" s="197"/>
      <c r="T3" s="197"/>
      <c r="U3" s="197"/>
      <c r="V3" s="197"/>
      <c r="W3" s="197"/>
      <c r="AC3" s="194"/>
    </row>
    <row r="4" spans="1:29" ht="13.15" thickBot="1" x14ac:dyDescent="0.4">
      <c r="A4" s="198"/>
      <c r="B4" s="198"/>
      <c r="H4" s="199"/>
      <c r="I4" s="199"/>
      <c r="J4" s="199"/>
      <c r="K4" s="199"/>
      <c r="L4" s="199"/>
      <c r="M4" s="199"/>
    </row>
    <row r="5" spans="1:29" s="200" customFormat="1" ht="15" customHeight="1" x14ac:dyDescent="0.35">
      <c r="A5" s="617"/>
      <c r="B5" s="623" t="s">
        <v>4</v>
      </c>
      <c r="C5" s="619" t="s">
        <v>0</v>
      </c>
      <c r="D5" s="619" t="s">
        <v>1</v>
      </c>
      <c r="E5" s="604" t="s">
        <v>2</v>
      </c>
      <c r="F5" s="604" t="s">
        <v>37</v>
      </c>
      <c r="G5" s="604" t="s">
        <v>38</v>
      </c>
      <c r="H5" s="604" t="s">
        <v>35</v>
      </c>
      <c r="I5" s="606" t="s">
        <v>18</v>
      </c>
      <c r="J5" s="607"/>
      <c r="K5" s="606" t="s">
        <v>19</v>
      </c>
      <c r="L5" s="609"/>
      <c r="M5" s="610" t="s">
        <v>17</v>
      </c>
      <c r="N5" s="612" t="s">
        <v>47</v>
      </c>
      <c r="O5" s="604" t="s">
        <v>3</v>
      </c>
    </row>
    <row r="6" spans="1:29" s="199" customFormat="1" ht="15" customHeight="1" thickBot="1" x14ac:dyDescent="0.4">
      <c r="A6" s="618"/>
      <c r="B6" s="624"/>
      <c r="C6" s="620"/>
      <c r="D6" s="621"/>
      <c r="E6" s="622"/>
      <c r="F6" s="605"/>
      <c r="G6" s="608"/>
      <c r="H6" s="605"/>
      <c r="I6" s="201" t="s">
        <v>6</v>
      </c>
      <c r="J6" s="202" t="s">
        <v>7</v>
      </c>
      <c r="K6" s="201" t="s">
        <v>6</v>
      </c>
      <c r="L6" s="203" t="s">
        <v>7</v>
      </c>
      <c r="M6" s="611"/>
      <c r="N6" s="613"/>
      <c r="O6" s="614"/>
      <c r="Q6" s="186" t="s">
        <v>11</v>
      </c>
    </row>
    <row r="7" spans="1:29" s="211" customFormat="1" ht="13.15" thickBot="1" x14ac:dyDescent="0.4">
      <c r="A7" s="212"/>
      <c r="B7" s="444">
        <v>101</v>
      </c>
      <c r="C7" s="382" t="s">
        <v>62</v>
      </c>
      <c r="D7" s="443" t="s">
        <v>48</v>
      </c>
      <c r="E7" s="259"/>
      <c r="F7" s="240">
        <v>0.41666666666666669</v>
      </c>
      <c r="G7" s="213"/>
      <c r="H7" s="214"/>
      <c r="I7" s="331">
        <v>1.511574074074074E-3</v>
      </c>
      <c r="J7" s="215"/>
      <c r="K7" s="305">
        <v>2.2256944444444446E-3</v>
      </c>
      <c r="L7" s="216"/>
      <c r="M7" s="217"/>
      <c r="N7" s="209">
        <f t="shared" ref="N7" si="0">IF(OR(H7&gt;TIME(0,30,0),M7&lt;&gt;""),"XXXXX",SUM(G7:L7))</f>
        <v>3.7372685185185187E-3</v>
      </c>
      <c r="O7" s="210">
        <f>IF(OR(H7&gt;TIME(0,30,0),M7&lt;&gt;""),"D",RANK(N7,$N$7:$N$9,40))</f>
        <v>1</v>
      </c>
    </row>
    <row r="8" spans="1:29" x14ac:dyDescent="0.35">
      <c r="B8" s="220"/>
      <c r="C8" s="220"/>
      <c r="D8" s="220"/>
      <c r="E8" s="221"/>
      <c r="F8" s="220"/>
      <c r="G8" s="222"/>
      <c r="H8" s="223"/>
      <c r="I8" s="224"/>
      <c r="J8" s="222"/>
      <c r="K8" s="222"/>
      <c r="L8" s="222"/>
      <c r="M8" s="220"/>
      <c r="N8" s="225"/>
      <c r="O8" s="226"/>
    </row>
    <row r="9" spans="1:29" x14ac:dyDescent="0.35">
      <c r="B9" s="227"/>
      <c r="C9" s="228"/>
      <c r="D9" s="228"/>
      <c r="E9" s="229"/>
      <c r="F9" s="230"/>
      <c r="G9" s="231"/>
      <c r="H9" s="232"/>
      <c r="I9" s="231"/>
      <c r="J9" s="231"/>
      <c r="K9" s="231"/>
      <c r="L9" s="231"/>
      <c r="M9" s="228"/>
      <c r="N9" s="233"/>
      <c r="O9" s="234"/>
    </row>
  </sheetData>
  <mergeCells count="15">
    <mergeCell ref="D3:F3"/>
    <mergeCell ref="G3:O3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M6"/>
    <mergeCell ref="N5:N6"/>
    <mergeCell ref="O5:O6"/>
  </mergeCells>
  <dataValidations count="2">
    <dataValidation type="time" errorStyle="warning" allowBlank="1" showInputMessage="1" showErrorMessage="1" errorTitle="Chybné zadání" error="Zadej čas ve tvaru mm:ss,0 !!!" sqref="G7:L9" xr:uid="{00000000-0002-0000-07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" xr:uid="{00000000-0002-0000-0700-000001000000}">
      <formula1>$S$8:$S$17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Vet.klas. S</vt:lpstr>
      <vt:lpstr>Vet.klas.</vt:lpstr>
      <vt:lpstr>Vet. B</vt:lpstr>
      <vt:lpstr>Vet. A</vt:lpstr>
      <vt:lpstr>Kat III.</vt:lpstr>
      <vt:lpstr>Kat II.</vt:lpstr>
      <vt:lpstr>Kat I.</vt:lpstr>
      <vt:lpstr>Kat.E</vt:lpstr>
      <vt:lpstr>'Kat III.'!Názvy_tisku</vt:lpstr>
      <vt:lpstr>'Kat I.'!Oblast_tisku</vt:lpstr>
      <vt:lpstr>'Kat II.'!Oblast_tisku</vt:lpstr>
      <vt:lpstr>'Kat III.'!Oblast_tisku</vt:lpstr>
      <vt:lpstr>Kat.E!Oblast_tisku</vt:lpstr>
      <vt:lpstr>'Vet. A'!Oblast_tisku</vt:lpstr>
      <vt:lpstr>'Vet. B'!Oblast_tisku</vt:lpstr>
      <vt:lpstr>Vet.klas.!Oblast_tisku</vt:lpstr>
      <vt:lpstr>'Vet.klas. S'!Oblast_tisku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Chaloupka</dc:creator>
  <cp:lastModifiedBy>Chaloupka Tomáš Ing.</cp:lastModifiedBy>
  <cp:lastPrinted>2019-09-28T13:43:40Z</cp:lastPrinted>
  <dcterms:created xsi:type="dcterms:W3CDTF">2004-09-30T06:50:42Z</dcterms:created>
  <dcterms:modified xsi:type="dcterms:W3CDTF">2019-09-29T05:39:11Z</dcterms:modified>
</cp:coreProperties>
</file>