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85" tabRatio="781" activeTab="6"/>
  </bookViews>
  <sheets>
    <sheet name="Vet.klas. S" sheetId="1" r:id="rId1"/>
    <sheet name="Vet.klas." sheetId="2" r:id="rId2"/>
    <sheet name="Vet. B" sheetId="3" r:id="rId3"/>
    <sheet name="Vet. A" sheetId="4" r:id="rId4"/>
    <sheet name="Kat III." sheetId="5" r:id="rId5"/>
    <sheet name="Kat II." sheetId="6" r:id="rId6"/>
    <sheet name="Kat I." sheetId="7" r:id="rId7"/>
  </sheets>
  <definedNames>
    <definedName name="Jiné_důvody" localSheetId="1">'Vet.klas.'!#REF!</definedName>
    <definedName name="Jiné_důvody" localSheetId="0">'Vet.klas. S'!#REF!</definedName>
    <definedName name="Jiné_důvody">'Vet. B'!#REF!</definedName>
    <definedName name="_xlnm.Print_Titles" localSheetId="4">'Kat III.'!$1:$6</definedName>
    <definedName name="_xlnm.Print_Area" localSheetId="6">'Kat I.'!$B$1:$O$8</definedName>
    <definedName name="_xlnm.Print_Area" localSheetId="5">'Kat II.'!$B$1:$Q$21</definedName>
    <definedName name="_xlnm.Print_Area" localSheetId="4">'Kat III.'!$B$1:$Q$61</definedName>
    <definedName name="_xlnm.Print_Area" localSheetId="3">'Vet. A'!$B$1:$Q$66</definedName>
    <definedName name="_xlnm.Print_Area" localSheetId="2">'Vet. B'!$B$1:$Q$26</definedName>
    <definedName name="_xlnm.Print_Area" localSheetId="1">'Vet.klas.'!$B$1:$Q$19</definedName>
    <definedName name="_xlnm.Print_Area" localSheetId="0">'Vet.klas. S'!$B$1:$Q$13</definedName>
  </definedNames>
  <calcPr fullCalcOnLoad="1"/>
</workbook>
</file>

<file path=xl/sharedStrings.xml><?xml version="1.0" encoding="utf-8"?>
<sst xmlns="http://schemas.openxmlformats.org/spreadsheetml/2006/main" count="754" uniqueCount="257">
  <si>
    <t>JEZDEC</t>
  </si>
  <si>
    <t>Stroj</t>
  </si>
  <si>
    <t>Objem ccm</t>
  </si>
  <si>
    <t>BODY</t>
  </si>
  <si>
    <t>Pořadí</t>
  </si>
  <si>
    <t>Start. číslo</t>
  </si>
  <si>
    <t>KATEGORIE</t>
  </si>
  <si>
    <t>1. kolo</t>
  </si>
  <si>
    <t>2. kolo</t>
  </si>
  <si>
    <t>III.</t>
  </si>
  <si>
    <t>II.</t>
  </si>
  <si>
    <t>2T do 125 ccm a 4T do 250 ccm</t>
  </si>
  <si>
    <t>Podmínky diskvalifikace</t>
  </si>
  <si>
    <t>Nedostavení se ke startu</t>
  </si>
  <si>
    <t>Ztráta jízdního výkazu</t>
  </si>
  <si>
    <t>Neprojetí PK2</t>
  </si>
  <si>
    <t>Nepotvrzení ČK nebo PK1</t>
  </si>
  <si>
    <t>Jiné důvody</t>
  </si>
  <si>
    <t>Diskvalifikace</t>
  </si>
  <si>
    <t>1 RZ</t>
  </si>
  <si>
    <t>2 RZ</t>
  </si>
  <si>
    <t>3.kolo</t>
  </si>
  <si>
    <t>Značka stroje</t>
  </si>
  <si>
    <t>HONDA</t>
  </si>
  <si>
    <t>HUSQVARNA</t>
  </si>
  <si>
    <t>HUSABERG</t>
  </si>
  <si>
    <t>JAWA</t>
  </si>
  <si>
    <t>KAWASAKI</t>
  </si>
  <si>
    <t>KTM</t>
  </si>
  <si>
    <t>YAMAHA</t>
  </si>
  <si>
    <t>VOR</t>
  </si>
  <si>
    <t>PRAGA</t>
  </si>
  <si>
    <t>GAS-GAS</t>
  </si>
  <si>
    <t>2T nad 125 ccm a 4T nad 250 ccm</t>
  </si>
  <si>
    <t>Vet. A</t>
  </si>
  <si>
    <t>Vet. B</t>
  </si>
  <si>
    <t>ČZ</t>
  </si>
  <si>
    <t>Penalizace ČK</t>
  </si>
  <si>
    <t>BETA</t>
  </si>
  <si>
    <t>Motocykly JAWA a ČZ</t>
  </si>
  <si>
    <t>Čas startu</t>
  </si>
  <si>
    <t>Penalizace Start</t>
  </si>
  <si>
    <t>I.</t>
  </si>
  <si>
    <t>do 50 ccm</t>
  </si>
  <si>
    <t>Veteran klasik</t>
  </si>
  <si>
    <t>Jezdci od 55-ti let bez rozdílu kubatur</t>
  </si>
  <si>
    <t>Jezdci od 40. do 54-ti let bez rozdílu kubatur</t>
  </si>
  <si>
    <t>Veteran klasik S</t>
  </si>
  <si>
    <t>Motocykly JAWA a ČZ a jezdci od 55 let</t>
  </si>
  <si>
    <t>Pavlíček Josef</t>
  </si>
  <si>
    <t>Lacina Martin</t>
  </si>
  <si>
    <t>Trlica Lukáš</t>
  </si>
  <si>
    <t>250 4T</t>
  </si>
  <si>
    <t>Zvolská Adéla</t>
  </si>
  <si>
    <t>Troják Jaromír</t>
  </si>
  <si>
    <t>525 4T</t>
  </si>
  <si>
    <t>450 4T</t>
  </si>
  <si>
    <t>Růžička Jiří</t>
  </si>
  <si>
    <t>Šupler Petr</t>
  </si>
  <si>
    <t xml:space="preserve">HONDA </t>
  </si>
  <si>
    <t>Kohout Petr</t>
  </si>
  <si>
    <t>Šmahlík Michal</t>
  </si>
  <si>
    <t>GAS GAS</t>
  </si>
  <si>
    <t>300 2T</t>
  </si>
  <si>
    <t>Švec Tomáš</t>
  </si>
  <si>
    <t xml:space="preserve">BETA </t>
  </si>
  <si>
    <t>390 4T</t>
  </si>
  <si>
    <t>Říha Štěpán</t>
  </si>
  <si>
    <t>Kuběna Miroslav</t>
  </si>
  <si>
    <t>400 4T</t>
  </si>
  <si>
    <t>Holiš Jan</t>
  </si>
  <si>
    <t>Zvolský Ondřej</t>
  </si>
  <si>
    <t>500 4T</t>
  </si>
  <si>
    <t>350 4T</t>
  </si>
  <si>
    <t>SUZUKI</t>
  </si>
  <si>
    <t>Plánka Josef</t>
  </si>
  <si>
    <t>Pešl Zdeněk</t>
  </si>
  <si>
    <t>Poruba Jan</t>
  </si>
  <si>
    <t>Kotrla Milan</t>
  </si>
  <si>
    <t>530 4T</t>
  </si>
  <si>
    <t>Liška Karel</t>
  </si>
  <si>
    <t>Zdařil Vlastimil</t>
  </si>
  <si>
    <t>Zahradník Radek</t>
  </si>
  <si>
    <t>Zahradník Roman</t>
  </si>
  <si>
    <t>360 2T</t>
  </si>
  <si>
    <t>250 2T</t>
  </si>
  <si>
    <t>Pospíšil Igor</t>
  </si>
  <si>
    <t>125 2T</t>
  </si>
  <si>
    <t>Stodůlka Radomír</t>
  </si>
  <si>
    <t>Maliňák Tomáš</t>
  </si>
  <si>
    <t>Pavliska Bohuslav</t>
  </si>
  <si>
    <t>Kretek Pavel</t>
  </si>
  <si>
    <t>175 2T</t>
  </si>
  <si>
    <t>Šibor Jaroslav</t>
  </si>
  <si>
    <t xml:space="preserve">KTM </t>
  </si>
  <si>
    <t>520 4T</t>
  </si>
  <si>
    <t>Šibor Petr</t>
  </si>
  <si>
    <t>Zavřel Roman</t>
  </si>
  <si>
    <t>Dvořák Jan</t>
  </si>
  <si>
    <t>Vítek David</t>
  </si>
  <si>
    <t>Navrátil Luboš</t>
  </si>
  <si>
    <t>Mareš Libor</t>
  </si>
  <si>
    <t>Pesser Josef</t>
  </si>
  <si>
    <t xml:space="preserve">JAWA </t>
  </si>
  <si>
    <t>350 2T</t>
  </si>
  <si>
    <t>200 2T</t>
  </si>
  <si>
    <t>Janoušek Petr</t>
  </si>
  <si>
    <t>Vencl Martin</t>
  </si>
  <si>
    <t>Svánovský Michal</t>
  </si>
  <si>
    <t>Zona Viktor</t>
  </si>
  <si>
    <t>Kalík Daniel</t>
  </si>
  <si>
    <t>Vilam Jiří</t>
  </si>
  <si>
    <t>Vilam Hynek</t>
  </si>
  <si>
    <t>Javůrek Michal</t>
  </si>
  <si>
    <t>Javůrek Zdeněk</t>
  </si>
  <si>
    <t>Vacek Zdeněk</t>
  </si>
  <si>
    <t>Halouzka Miroslav</t>
  </si>
  <si>
    <t>Kotrla Petr</t>
  </si>
  <si>
    <t>Buček Jan</t>
  </si>
  <si>
    <t>Hapl Petr</t>
  </si>
  <si>
    <t>Palacká Ivana</t>
  </si>
  <si>
    <t>Mráz Petr</t>
  </si>
  <si>
    <t>Novotný Vladimír</t>
  </si>
  <si>
    <t>Novotný Vláďa</t>
  </si>
  <si>
    <t>Hrabčík Martin</t>
  </si>
  <si>
    <t>Hrabčík Zdeněk</t>
  </si>
  <si>
    <t>MANTISA</t>
  </si>
  <si>
    <t>125 4T</t>
  </si>
  <si>
    <t>Hrabčík Roman</t>
  </si>
  <si>
    <t>Hrabčík Vladimír</t>
  </si>
  <si>
    <t>Kavalec Petr</t>
  </si>
  <si>
    <t>Kvasnička Jiří</t>
  </si>
  <si>
    <t>Malec Stanislav</t>
  </si>
  <si>
    <t>Dvořák Petr</t>
  </si>
  <si>
    <t>Mikula Matyáš</t>
  </si>
  <si>
    <t>Mikula Patrik</t>
  </si>
  <si>
    <t>510 4T</t>
  </si>
  <si>
    <t>Jarolím Petr</t>
  </si>
  <si>
    <t>Kaloč Břetislav</t>
  </si>
  <si>
    <t>Strýček Pavel</t>
  </si>
  <si>
    <t>Lasota Tomáš</t>
  </si>
  <si>
    <t>Kokeš Milan</t>
  </si>
  <si>
    <t>Troutler Vojtěch</t>
  </si>
  <si>
    <t>Petrovický Jiří</t>
  </si>
  <si>
    <t>Kučera Pavel</t>
  </si>
  <si>
    <t>Pražák Antonín</t>
  </si>
  <si>
    <t>Tlustoš Petr</t>
  </si>
  <si>
    <t>Musil Aleš</t>
  </si>
  <si>
    <t>Zdeněk Miroslav</t>
  </si>
  <si>
    <t>Muzikář Radek</t>
  </si>
  <si>
    <t>Kašpárek Zbyněk</t>
  </si>
  <si>
    <t>Doležal Vlastimil</t>
  </si>
  <si>
    <t>Mrázek Luděk</t>
  </si>
  <si>
    <t>Palacký Lukáš</t>
  </si>
  <si>
    <t>Bilík Lukáš</t>
  </si>
  <si>
    <t>Musil Jan</t>
  </si>
  <si>
    <t>Třetina Jiří</t>
  </si>
  <si>
    <t>Srněnský Jaromír</t>
  </si>
  <si>
    <t>JAWA ROTAX</t>
  </si>
  <si>
    <t>Malec Antonín</t>
  </si>
  <si>
    <t>Jahoda Jiří</t>
  </si>
  <si>
    <t>Dušek Jaroslav</t>
  </si>
  <si>
    <t>Matoušek Tibor</t>
  </si>
  <si>
    <t>Husaberg</t>
  </si>
  <si>
    <t>Sukač Radim</t>
  </si>
  <si>
    <t>Karásek Petr</t>
  </si>
  <si>
    <t>Sadílek Zdeněk</t>
  </si>
  <si>
    <t>JAWA ČZ</t>
  </si>
  <si>
    <t>Bilík Ivan</t>
  </si>
  <si>
    <t>JAWA TATRAN</t>
  </si>
  <si>
    <t>Bilík Jaromír</t>
  </si>
  <si>
    <t xml:space="preserve">ČZ </t>
  </si>
  <si>
    <t>Gášek Ivo</t>
  </si>
  <si>
    <t>Polepil Radim</t>
  </si>
  <si>
    <t>380 2T</t>
  </si>
  <si>
    <t>Gášek Daniel</t>
  </si>
  <si>
    <t>Vybíral Rostislav</t>
  </si>
  <si>
    <t>Vojtík Zdeněk</t>
  </si>
  <si>
    <t>Krupa Čestmír</t>
  </si>
  <si>
    <t xml:space="preserve">YAMAHA </t>
  </si>
  <si>
    <t>Miček Zdenek</t>
  </si>
  <si>
    <t>Jura Radoslav</t>
  </si>
  <si>
    <t>Skrutek Petr</t>
  </si>
  <si>
    <t>CAN-AM</t>
  </si>
  <si>
    <t>Špaček Zdeněk st.</t>
  </si>
  <si>
    <t>Jirák Pavel</t>
  </si>
  <si>
    <t>Matuštík Svatopluk</t>
  </si>
  <si>
    <t>Dalibor Krůpa</t>
  </si>
  <si>
    <t>Trlica Milan</t>
  </si>
  <si>
    <t>David Petr st.</t>
  </si>
  <si>
    <t>Ovčarčin Pavel</t>
  </si>
  <si>
    <t>Klíma Jiří</t>
  </si>
  <si>
    <t>Bubela Josef</t>
  </si>
  <si>
    <t>Urbančík Petr</t>
  </si>
  <si>
    <t>Svoboda Rostislav</t>
  </si>
  <si>
    <t>Podoben Elemír</t>
  </si>
  <si>
    <t>Kurfiřt Vladimír</t>
  </si>
  <si>
    <t>Kura Stanislav</t>
  </si>
  <si>
    <t>David Petr ml.</t>
  </si>
  <si>
    <t>Hajný Jaromír</t>
  </si>
  <si>
    <t>Vachník Martin</t>
  </si>
  <si>
    <t>Musil Libor</t>
  </si>
  <si>
    <t>Chudáček Jiří</t>
  </si>
  <si>
    <t>Ležatka Karel</t>
  </si>
  <si>
    <t>Bilík Martin</t>
  </si>
  <si>
    <t>Lukeš Josef</t>
  </si>
  <si>
    <t>SKYTEAM</t>
  </si>
  <si>
    <t>50 4T</t>
  </si>
  <si>
    <t>Homola Tomáš</t>
  </si>
  <si>
    <t>Hédl Karel</t>
  </si>
  <si>
    <t>Loučka David</t>
  </si>
  <si>
    <t>Hurta Milan</t>
  </si>
  <si>
    <t>Kliment Jakub</t>
  </si>
  <si>
    <t>Kaiser Kamil  ml.</t>
  </si>
  <si>
    <t>Prát Vít</t>
  </si>
  <si>
    <t xml:space="preserve">SUZUKI </t>
  </si>
  <si>
    <t>Pančocha Martin</t>
  </si>
  <si>
    <t>Karásek Aleš</t>
  </si>
  <si>
    <t>Liďák Ladislav</t>
  </si>
  <si>
    <t>Čech Roman</t>
  </si>
  <si>
    <t>Vrbka Michal</t>
  </si>
  <si>
    <t>Hála |Jaromír</t>
  </si>
  <si>
    <t>Ležatka Jan</t>
  </si>
  <si>
    <t>Kulhánek Lukáš</t>
  </si>
  <si>
    <t>Kocián Erik</t>
  </si>
  <si>
    <t>Kocián Zdeněk</t>
  </si>
  <si>
    <t>Kusý Petr</t>
  </si>
  <si>
    <t>Škop Jakub</t>
  </si>
  <si>
    <t>Špaček Michal</t>
  </si>
  <si>
    <t>Bednář Jiří</t>
  </si>
  <si>
    <t>Zona Martin</t>
  </si>
  <si>
    <t>Liďák Lukáš</t>
  </si>
  <si>
    <t>Olšar Radek</t>
  </si>
  <si>
    <t>Hausler Tomáš</t>
  </si>
  <si>
    <t>Kaštan Ivo</t>
  </si>
  <si>
    <t>Kaštanová Vierka</t>
  </si>
  <si>
    <t>Špaček Zdeněk ml.</t>
  </si>
  <si>
    <t>Vašek Ondřej</t>
  </si>
  <si>
    <t>Vavřík Michal</t>
  </si>
  <si>
    <t xml:space="preserve"> 50 2T</t>
  </si>
  <si>
    <t>50 2T</t>
  </si>
  <si>
    <t>Kult Ondřej</t>
  </si>
  <si>
    <t>Urban Martin</t>
  </si>
  <si>
    <t>Mamula Marek</t>
  </si>
  <si>
    <t>Němec Radek</t>
  </si>
  <si>
    <t>Janata Jindřich</t>
  </si>
  <si>
    <t>Žalský Ivan</t>
  </si>
  <si>
    <t>Pařízek Jiří</t>
  </si>
  <si>
    <t>Doležal Radek</t>
  </si>
  <si>
    <t>Hlávka Tomáš</t>
  </si>
  <si>
    <t>Serbousek Zdeněk</t>
  </si>
  <si>
    <t>Podešva Jaromír</t>
  </si>
  <si>
    <t>Fries Pavel</t>
  </si>
  <si>
    <t>Kozina Jaroslav</t>
  </si>
  <si>
    <t>Svoboda Pavel</t>
  </si>
  <si>
    <t>Pištělák Ivo</t>
  </si>
  <si>
    <t>Frištěnský Richard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</si>
</sst>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d/m/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7" fontId="0" fillId="0" borderId="14" xfId="0" applyNumberFormat="1" applyFill="1" applyBorder="1" applyAlignment="1" applyProtection="1">
      <alignment horizontal="center"/>
      <protection locked="0"/>
    </xf>
    <xf numFmtId="47" fontId="0" fillId="0" borderId="15" xfId="0" applyNumberFormat="1" applyFill="1" applyBorder="1" applyAlignment="1" applyProtection="1">
      <alignment horizontal="center"/>
      <protection locked="0"/>
    </xf>
    <xf numFmtId="47" fontId="0" fillId="0" borderId="16" xfId="0" applyNumberFormat="1" applyFill="1" applyBorder="1" applyAlignment="1" applyProtection="1">
      <alignment horizontal="center"/>
      <protection locked="0"/>
    </xf>
    <xf numFmtId="47" fontId="0" fillId="0" borderId="17" xfId="0" applyNumberFormat="1" applyFill="1" applyBorder="1" applyAlignment="1" applyProtection="1">
      <alignment horizontal="center"/>
      <protection locked="0"/>
    </xf>
    <xf numFmtId="47" fontId="0" fillId="0" borderId="18" xfId="0" applyNumberFormat="1" applyFill="1" applyBorder="1" applyAlignment="1">
      <alignment/>
    </xf>
    <xf numFmtId="47" fontId="0" fillId="0" borderId="19" xfId="0" applyNumberFormat="1" applyFill="1" applyBorder="1" applyAlignment="1" applyProtection="1">
      <alignment horizontal="center"/>
      <protection locked="0"/>
    </xf>
    <xf numFmtId="47" fontId="0" fillId="0" borderId="20" xfId="0" applyNumberFormat="1" applyFill="1" applyBorder="1" applyAlignment="1" applyProtection="1">
      <alignment horizontal="center"/>
      <protection locked="0"/>
    </xf>
    <xf numFmtId="47" fontId="0" fillId="0" borderId="21" xfId="0" applyNumberFormat="1" applyFill="1" applyBorder="1" applyAlignment="1" applyProtection="1">
      <alignment horizontal="center"/>
      <protection locked="0"/>
    </xf>
    <xf numFmtId="47" fontId="0" fillId="0" borderId="21" xfId="0" applyNumberForma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2" xfId="0" applyBorder="1" applyAlignment="1">
      <alignment/>
    </xf>
    <xf numFmtId="47" fontId="0" fillId="0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47" fontId="0" fillId="0" borderId="22" xfId="0" applyNumberFormat="1" applyFill="1" applyBorder="1" applyAlignment="1" applyProtection="1">
      <alignment horizontal="center"/>
      <protection locked="0"/>
    </xf>
    <xf numFmtId="47" fontId="0" fillId="0" borderId="0" xfId="0" applyNumberFormat="1" applyFill="1" applyBorder="1" applyAlignment="1" applyProtection="1">
      <alignment horizontal="center"/>
      <protection locked="0"/>
    </xf>
    <xf numFmtId="47" fontId="0" fillId="0" borderId="25" xfId="0" applyNumberFormat="1" applyFill="1" applyBorder="1" applyAlignment="1" applyProtection="1">
      <alignment horizontal="center"/>
      <protection locked="0"/>
    </xf>
    <xf numFmtId="47" fontId="0" fillId="0" borderId="26" xfId="0" applyNumberFormat="1" applyFill="1" applyBorder="1" applyAlignment="1">
      <alignment horizontal="right"/>
    </xf>
    <xf numFmtId="47" fontId="0" fillId="0" borderId="27" xfId="0" applyNumberFormat="1" applyFill="1" applyBorder="1" applyAlignment="1" applyProtection="1">
      <alignment horizontal="center"/>
      <protection locked="0"/>
    </xf>
    <xf numFmtId="47" fontId="0" fillId="0" borderId="28" xfId="0" applyNumberFormat="1" applyFill="1" applyBorder="1" applyAlignment="1" applyProtection="1">
      <alignment horizontal="center"/>
      <protection locked="0"/>
    </xf>
    <xf numFmtId="47" fontId="0" fillId="0" borderId="17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7" fontId="0" fillId="0" borderId="29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7" fontId="0" fillId="0" borderId="21" xfId="0" applyNumberFormat="1" applyFill="1" applyBorder="1" applyAlignment="1">
      <alignment horizontal="center"/>
    </xf>
    <xf numFmtId="47" fontId="0" fillId="0" borderId="14" xfId="0" applyNumberFormat="1" applyFill="1" applyBorder="1" applyAlignment="1">
      <alignment/>
    </xf>
    <xf numFmtId="47" fontId="0" fillId="0" borderId="15" xfId="0" applyNumberFormat="1" applyFill="1" applyBorder="1" applyAlignment="1">
      <alignment/>
    </xf>
    <xf numFmtId="47" fontId="0" fillId="0" borderId="27" xfId="0" applyNumberFormat="1" applyFill="1" applyBorder="1" applyAlignment="1">
      <alignment horizontal="right"/>
    </xf>
    <xf numFmtId="47" fontId="0" fillId="0" borderId="19" xfId="0" applyNumberFormat="1" applyFill="1" applyBorder="1" applyAlignment="1">
      <alignment horizontal="right"/>
    </xf>
    <xf numFmtId="47" fontId="0" fillId="0" borderId="30" xfId="0" applyNumberFormat="1" applyFill="1" applyBorder="1" applyAlignment="1">
      <alignment/>
    </xf>
    <xf numFmtId="0" fontId="0" fillId="0" borderId="17" xfId="0" applyFill="1" applyBorder="1" applyAlignment="1">
      <alignment horizontal="right"/>
    </xf>
    <xf numFmtId="47" fontId="0" fillId="0" borderId="31" xfId="0" applyNumberFormat="1" applyFill="1" applyBorder="1" applyAlignment="1" applyProtection="1">
      <alignment horizontal="center"/>
      <protection locked="0"/>
    </xf>
    <xf numFmtId="47" fontId="0" fillId="0" borderId="32" xfId="0" applyNumberFormat="1" applyFill="1" applyBorder="1" applyAlignment="1">
      <alignment/>
    </xf>
    <xf numFmtId="47" fontId="0" fillId="0" borderId="33" xfId="0" applyNumberFormat="1" applyFill="1" applyBorder="1" applyAlignment="1" applyProtection="1">
      <alignment horizontal="center"/>
      <protection locked="0"/>
    </xf>
    <xf numFmtId="47" fontId="0" fillId="0" borderId="34" xfId="0" applyNumberFormat="1" applyFill="1" applyBorder="1" applyAlignment="1" applyProtection="1">
      <alignment horizontal="center"/>
      <protection locked="0"/>
    </xf>
    <xf numFmtId="47" fontId="0" fillId="0" borderId="35" xfId="0" applyNumberFormat="1" applyFill="1" applyBorder="1" applyAlignment="1" applyProtection="1">
      <alignment horizontal="center"/>
      <protection locked="0"/>
    </xf>
    <xf numFmtId="47" fontId="0" fillId="0" borderId="35" xfId="0" applyNumberFormat="1" applyFill="1" applyBorder="1" applyAlignment="1">
      <alignment/>
    </xf>
    <xf numFmtId="47" fontId="0" fillId="0" borderId="36" xfId="0" applyNumberFormat="1" applyFill="1" applyBorder="1" applyAlignment="1" applyProtection="1">
      <alignment horizontal="center"/>
      <protection locked="0"/>
    </xf>
    <xf numFmtId="47" fontId="0" fillId="0" borderId="37" xfId="0" applyNumberFormat="1" applyFill="1" applyBorder="1" applyAlignment="1" applyProtection="1">
      <alignment horizontal="center"/>
      <protection locked="0"/>
    </xf>
    <xf numFmtId="47" fontId="0" fillId="0" borderId="21" xfId="0" applyNumberFormat="1" applyFill="1" applyBorder="1" applyAlignment="1">
      <alignment/>
    </xf>
    <xf numFmtId="47" fontId="0" fillId="0" borderId="23" xfId="0" applyNumberFormat="1" applyFill="1" applyBorder="1" applyAlignment="1">
      <alignment horizontal="right"/>
    </xf>
    <xf numFmtId="47" fontId="0" fillId="0" borderId="18" xfId="0" applyNumberFormat="1" applyFont="1" applyFill="1" applyBorder="1" applyAlignment="1">
      <alignment/>
    </xf>
    <xf numFmtId="47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0" borderId="27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/>
    </xf>
    <xf numFmtId="0" fontId="3" fillId="0" borderId="39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right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21" xfId="0" applyFont="1" applyFill="1" applyBorder="1" applyAlignment="1">
      <alignment/>
    </xf>
    <xf numFmtId="47" fontId="0" fillId="0" borderId="29" xfId="0" applyNumberFormat="1" applyFill="1" applyBorder="1" applyAlignment="1">
      <alignment horizontal="right"/>
    </xf>
    <xf numFmtId="47" fontId="0" fillId="0" borderId="21" xfId="0" applyNumberFormat="1" applyFont="1" applyFill="1" applyBorder="1" applyAlignment="1" applyProtection="1">
      <alignment horizontal="center"/>
      <protection locked="0"/>
    </xf>
    <xf numFmtId="47" fontId="0" fillId="0" borderId="18" xfId="0" applyNumberFormat="1" applyFont="1" applyFill="1" applyBorder="1" applyAlignment="1">
      <alignment/>
    </xf>
    <xf numFmtId="47" fontId="0" fillId="0" borderId="21" xfId="0" applyNumberFormat="1" applyFont="1" applyFill="1" applyBorder="1" applyAlignment="1">
      <alignment/>
    </xf>
    <xf numFmtId="47" fontId="0" fillId="0" borderId="17" xfId="0" applyNumberFormat="1" applyFont="1" applyFill="1" applyBorder="1" applyAlignment="1" applyProtection="1">
      <alignment horizontal="center"/>
      <protection locked="0"/>
    </xf>
    <xf numFmtId="47" fontId="0" fillId="0" borderId="14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47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right" wrapText="1"/>
    </xf>
    <xf numFmtId="47" fontId="0" fillId="0" borderId="15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47" fontId="0" fillId="0" borderId="41" xfId="0" applyNumberFormat="1" applyFill="1" applyBorder="1" applyAlignment="1" applyProtection="1">
      <alignment horizontal="center"/>
      <protection locked="0"/>
    </xf>
    <xf numFmtId="47" fontId="0" fillId="0" borderId="41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47" applyFont="1" applyFill="1" applyBorder="1" applyAlignment="1" applyProtection="1">
      <alignment horizontal="center" vertical="center"/>
      <protection locked="0"/>
    </xf>
    <xf numFmtId="0" fontId="0" fillId="0" borderId="38" xfId="47" applyFont="1" applyFill="1" applyBorder="1" applyAlignment="1">
      <alignment wrapText="1"/>
      <protection/>
    </xf>
    <xf numFmtId="0" fontId="3" fillId="0" borderId="35" xfId="47" applyFont="1" applyFill="1" applyBorder="1" applyProtection="1">
      <alignment/>
      <protection locked="0"/>
    </xf>
    <xf numFmtId="0" fontId="3" fillId="0" borderId="34" xfId="47" applyFont="1" applyFill="1" applyBorder="1" applyProtection="1">
      <alignment/>
      <protection locked="0"/>
    </xf>
    <xf numFmtId="0" fontId="0" fillId="0" borderId="34" xfId="47" applyFont="1" applyFill="1" applyBorder="1" applyAlignment="1">
      <alignment wrapText="1"/>
      <protection/>
    </xf>
    <xf numFmtId="0" fontId="3" fillId="0" borderId="43" xfId="47" applyFont="1" applyFill="1" applyBorder="1" applyProtection="1">
      <alignment/>
      <protection locked="0"/>
    </xf>
    <xf numFmtId="0" fontId="0" fillId="0" borderId="35" xfId="47" applyFont="1" applyFill="1" applyBorder="1" applyAlignment="1">
      <alignment wrapText="1"/>
      <protection/>
    </xf>
    <xf numFmtId="0" fontId="0" fillId="0" borderId="0" xfId="47" applyFont="1" applyFill="1" applyBorder="1" applyAlignment="1">
      <alignment wrapText="1"/>
      <protection/>
    </xf>
    <xf numFmtId="0" fontId="0" fillId="0" borderId="43" xfId="47" applyFont="1" applyFill="1" applyBorder="1" applyAlignment="1">
      <alignment wrapText="1"/>
      <protection/>
    </xf>
    <xf numFmtId="0" fontId="0" fillId="0" borderId="44" xfId="47" applyFont="1" applyFill="1" applyBorder="1" applyAlignment="1">
      <alignment wrapText="1"/>
      <protection/>
    </xf>
    <xf numFmtId="0" fontId="3" fillId="0" borderId="45" xfId="47" applyFont="1" applyFill="1" applyBorder="1" applyAlignment="1" applyProtection="1">
      <alignment horizontal="center" vertical="center"/>
      <protection locked="0"/>
    </xf>
    <xf numFmtId="0" fontId="3" fillId="0" borderId="38" xfId="47" applyFont="1" applyFill="1" applyBorder="1" applyAlignment="1" applyProtection="1">
      <alignment horizontal="center" vertical="center"/>
      <protection locked="0"/>
    </xf>
    <xf numFmtId="0" fontId="3" fillId="0" borderId="46" xfId="47" applyFont="1" applyFill="1" applyBorder="1" applyAlignment="1" applyProtection="1">
      <alignment horizontal="center" vertical="center"/>
      <protection locked="0"/>
    </xf>
    <xf numFmtId="20" fontId="0" fillId="0" borderId="47" xfId="47" applyNumberFormat="1" applyFill="1" applyBorder="1" applyAlignment="1" applyProtection="1">
      <alignment horizontal="center" vertical="center"/>
      <protection locked="0"/>
    </xf>
    <xf numFmtId="20" fontId="0" fillId="0" borderId="17" xfId="47" applyNumberFormat="1" applyFill="1" applyBorder="1" applyAlignment="1" applyProtection="1">
      <alignment horizontal="center" vertical="center"/>
      <protection locked="0"/>
    </xf>
    <xf numFmtId="20" fontId="3" fillId="0" borderId="17" xfId="47" applyNumberFormat="1" applyFont="1" applyFill="1" applyBorder="1" applyAlignment="1" applyProtection="1">
      <alignment horizontal="center" vertical="center"/>
      <protection locked="0"/>
    </xf>
    <xf numFmtId="20" fontId="3" fillId="0" borderId="21" xfId="47" applyNumberFormat="1" applyFont="1" applyFill="1" applyBorder="1" applyAlignment="1" applyProtection="1">
      <alignment horizontal="center" vertical="center"/>
      <protection locked="0"/>
    </xf>
    <xf numFmtId="20" fontId="3" fillId="0" borderId="40" xfId="47" applyNumberFormat="1" applyFont="1" applyFill="1" applyBorder="1" applyAlignment="1" applyProtection="1">
      <alignment horizontal="center" vertical="center"/>
      <protection locked="0"/>
    </xf>
    <xf numFmtId="20" fontId="0" fillId="0" borderId="21" xfId="47" applyNumberFormat="1" applyFill="1" applyBorder="1" applyAlignment="1" applyProtection="1">
      <alignment horizontal="center" vertical="center"/>
      <protection locked="0"/>
    </xf>
    <xf numFmtId="20" fontId="0" fillId="0" borderId="41" xfId="47" applyNumberFormat="1" applyFill="1" applyBorder="1" applyAlignment="1" applyProtection="1">
      <alignment horizontal="center" vertical="center"/>
      <protection locked="0"/>
    </xf>
    <xf numFmtId="0" fontId="3" fillId="0" borderId="38" xfId="47" applyFont="1" applyFill="1" applyBorder="1" applyAlignment="1" applyProtection="1">
      <alignment horizontal="center"/>
      <protection locked="0"/>
    </xf>
    <xf numFmtId="0" fontId="3" fillId="0" borderId="48" xfId="47" applyFont="1" applyFill="1" applyBorder="1" applyAlignment="1" applyProtection="1">
      <alignment horizontal="center"/>
      <protection locked="0"/>
    </xf>
    <xf numFmtId="49" fontId="0" fillId="0" borderId="38" xfId="47" applyNumberFormat="1" applyFont="1" applyFill="1" applyBorder="1" applyAlignment="1">
      <alignment horizontal="left" wrapText="1"/>
      <protection/>
    </xf>
    <xf numFmtId="0" fontId="0" fillId="0" borderId="46" xfId="47" applyFont="1" applyFill="1" applyBorder="1" applyAlignment="1">
      <alignment wrapText="1"/>
      <protection/>
    </xf>
    <xf numFmtId="49" fontId="0" fillId="0" borderId="46" xfId="47" applyNumberFormat="1" applyFont="1" applyFill="1" applyBorder="1" applyAlignment="1">
      <alignment horizontal="left" wrapText="1"/>
      <protection/>
    </xf>
    <xf numFmtId="49" fontId="0" fillId="0" borderId="44" xfId="47" applyNumberFormat="1" applyFont="1" applyFill="1" applyBorder="1" applyAlignment="1">
      <alignment horizontal="left" wrapText="1"/>
      <protection/>
    </xf>
    <xf numFmtId="20" fontId="0" fillId="0" borderId="40" xfId="47" applyNumberFormat="1" applyFill="1" applyBorder="1" applyAlignment="1" applyProtection="1">
      <alignment horizontal="center" vertical="center"/>
      <protection locked="0"/>
    </xf>
    <xf numFmtId="0" fontId="0" fillId="0" borderId="38" xfId="47" applyFont="1" applyFill="1" applyBorder="1" applyProtection="1">
      <alignment/>
      <protection locked="0"/>
    </xf>
    <xf numFmtId="49" fontId="0" fillId="0" borderId="34" xfId="47" applyNumberFormat="1" applyFont="1" applyFill="1" applyBorder="1" applyAlignment="1">
      <alignment horizontal="left" wrapText="1"/>
      <protection/>
    </xf>
    <xf numFmtId="20" fontId="0" fillId="0" borderId="21" xfId="47" applyNumberFormat="1" applyFill="1" applyBorder="1" applyAlignment="1">
      <alignment horizontal="center" vertical="center"/>
      <protection/>
    </xf>
    <xf numFmtId="0" fontId="0" fillId="0" borderId="49" xfId="47" applyFont="1" applyFill="1" applyBorder="1" applyAlignment="1">
      <alignment wrapText="1"/>
      <protection/>
    </xf>
    <xf numFmtId="0" fontId="0" fillId="0" borderId="34" xfId="47" applyFont="1" applyFill="1" applyBorder="1">
      <alignment/>
      <protection/>
    </xf>
    <xf numFmtId="0" fontId="0" fillId="0" borderId="38" xfId="47" applyFont="1" applyFill="1" applyBorder="1" applyAlignment="1">
      <alignment horizontal="center" vertical="center"/>
      <protection/>
    </xf>
    <xf numFmtId="0" fontId="0" fillId="0" borderId="35" xfId="47" applyFont="1" applyFill="1" applyBorder="1" applyProtection="1">
      <alignment/>
      <protection locked="0"/>
    </xf>
    <xf numFmtId="0" fontId="0" fillId="0" borderId="50" xfId="47" applyFont="1" applyFill="1" applyBorder="1" applyProtection="1">
      <alignment/>
      <protection locked="0"/>
    </xf>
    <xf numFmtId="0" fontId="0" fillId="0" borderId="44" xfId="47" applyFont="1" applyFill="1" applyBorder="1">
      <alignment/>
      <protection/>
    </xf>
    <xf numFmtId="0" fontId="0" fillId="0" borderId="45" xfId="47" applyFont="1" applyFill="1" applyBorder="1" applyAlignment="1" applyProtection="1">
      <alignment horizontal="center" vertical="center"/>
      <protection locked="0"/>
    </xf>
    <xf numFmtId="0" fontId="0" fillId="0" borderId="45" xfId="47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35" xfId="47" applyFont="1" applyFill="1" applyBorder="1" applyProtection="1">
      <alignment/>
      <protection locked="0"/>
    </xf>
    <xf numFmtId="0" fontId="0" fillId="0" borderId="34" xfId="47" applyFont="1" applyFill="1" applyBorder="1" applyProtection="1">
      <alignment/>
      <protection locked="0"/>
    </xf>
    <xf numFmtId="0" fontId="0" fillId="0" borderId="48" xfId="47" applyFont="1" applyFill="1" applyBorder="1" applyAlignment="1" applyProtection="1">
      <alignment horizontal="center" vertical="center"/>
      <protection locked="0"/>
    </xf>
    <xf numFmtId="0" fontId="0" fillId="0" borderId="49" xfId="47" applyFont="1" applyFill="1" applyBorder="1" applyProtection="1">
      <alignment/>
      <protection locked="0"/>
    </xf>
    <xf numFmtId="0" fontId="0" fillId="0" borderId="20" xfId="47" applyFont="1" applyFill="1" applyBorder="1">
      <alignment/>
      <protection/>
    </xf>
    <xf numFmtId="0" fontId="0" fillId="0" borderId="48" xfId="47" applyFont="1" applyFill="1" applyBorder="1" applyAlignment="1">
      <alignment horizontal="center" vertical="center"/>
      <protection/>
    </xf>
    <xf numFmtId="20" fontId="0" fillId="0" borderId="17" xfId="47" applyNumberFormat="1" applyFont="1" applyFill="1" applyBorder="1" applyAlignment="1" applyProtection="1">
      <alignment horizontal="center" vertical="center"/>
      <protection locked="0"/>
    </xf>
    <xf numFmtId="20" fontId="0" fillId="0" borderId="21" xfId="47" applyNumberFormat="1" applyFont="1" applyFill="1" applyBorder="1" applyAlignment="1" applyProtection="1">
      <alignment horizontal="center" vertical="center"/>
      <protection locked="0"/>
    </xf>
    <xf numFmtId="20" fontId="0" fillId="0" borderId="17" xfId="47" applyNumberFormat="1" applyFont="1" applyFill="1" applyBorder="1" applyAlignment="1">
      <alignment horizontal="center" vertical="center"/>
      <protection/>
    </xf>
    <xf numFmtId="0" fontId="0" fillId="0" borderId="38" xfId="47" applyFont="1" applyFill="1" applyBorder="1">
      <alignment/>
      <protection/>
    </xf>
    <xf numFmtId="0" fontId="0" fillId="0" borderId="50" xfId="47" applyFont="1" applyFill="1" applyBorder="1" applyProtection="1">
      <alignment/>
      <protection locked="0"/>
    </xf>
    <xf numFmtId="0" fontId="0" fillId="0" borderId="38" xfId="47" applyFont="1" applyFill="1" applyBorder="1" applyAlignment="1" applyProtection="1">
      <alignment horizontal="center" vertical="center"/>
      <protection locked="0"/>
    </xf>
    <xf numFmtId="0" fontId="0" fillId="0" borderId="20" xfId="47" applyFont="1" applyFill="1" applyBorder="1" applyAlignment="1" applyProtection="1">
      <alignment horizontal="center" vertical="center"/>
      <protection locked="0"/>
    </xf>
    <xf numFmtId="0" fontId="0" fillId="0" borderId="51" xfId="47" applyFont="1" applyFill="1" applyBorder="1" applyProtection="1">
      <alignment/>
      <protection locked="0"/>
    </xf>
    <xf numFmtId="0" fontId="0" fillId="0" borderId="43" xfId="47" applyFont="1" applyFill="1" applyBorder="1" applyProtection="1">
      <alignment/>
      <protection locked="0"/>
    </xf>
    <xf numFmtId="0" fontId="0" fillId="0" borderId="46" xfId="47" applyFont="1" applyFill="1" applyBorder="1" applyAlignment="1" applyProtection="1">
      <alignment horizontal="center" vertical="center"/>
      <protection locked="0"/>
    </xf>
    <xf numFmtId="20" fontId="0" fillId="0" borderId="40" xfId="47" applyNumberFormat="1" applyFont="1" applyFill="1" applyBorder="1" applyAlignment="1" applyProtection="1">
      <alignment horizontal="center" vertical="center"/>
      <protection locked="0"/>
    </xf>
    <xf numFmtId="0" fontId="3" fillId="0" borderId="52" xfId="47" applyFont="1" applyFill="1" applyBorder="1" applyProtection="1">
      <alignment/>
      <protection locked="0"/>
    </xf>
    <xf numFmtId="0" fontId="3" fillId="0" borderId="53" xfId="47" applyFont="1" applyFill="1" applyBorder="1" applyAlignment="1" applyProtection="1">
      <alignment horizontal="center"/>
      <protection locked="0"/>
    </xf>
    <xf numFmtId="0" fontId="0" fillId="0" borderId="38" xfId="47" applyFont="1" applyFill="1" applyBorder="1" applyProtection="1">
      <alignment/>
      <protection locked="0"/>
    </xf>
    <xf numFmtId="0" fontId="0" fillId="0" borderId="15" xfId="47" applyFont="1" applyFill="1" applyBorder="1" applyAlignment="1" applyProtection="1">
      <alignment horizontal="center" vertical="center"/>
      <protection locked="0"/>
    </xf>
    <xf numFmtId="0" fontId="0" fillId="0" borderId="20" xfId="47" applyFont="1" applyFill="1" applyBorder="1" applyProtection="1">
      <alignment/>
      <protection locked="0"/>
    </xf>
    <xf numFmtId="0" fontId="0" fillId="0" borderId="0" xfId="47" applyFont="1" applyFill="1" applyBorder="1">
      <alignment/>
      <protection/>
    </xf>
    <xf numFmtId="47" fontId="0" fillId="0" borderId="40" xfId="0" applyNumberFormat="1" applyFill="1" applyBorder="1" applyAlignment="1" applyProtection="1">
      <alignment horizontal="center"/>
      <protection locked="0"/>
    </xf>
    <xf numFmtId="47" fontId="0" fillId="0" borderId="40" xfId="0" applyNumberFormat="1" applyFill="1" applyBorder="1" applyAlignment="1">
      <alignment/>
    </xf>
    <xf numFmtId="47" fontId="0" fillId="0" borderId="39" xfId="0" applyNumberFormat="1" applyFill="1" applyBorder="1" applyAlignment="1" applyProtection="1">
      <alignment horizontal="center"/>
      <protection locked="0"/>
    </xf>
    <xf numFmtId="47" fontId="0" fillId="0" borderId="43" xfId="0" applyNumberFormat="1" applyFill="1" applyBorder="1" applyAlignment="1" applyProtection="1">
      <alignment horizontal="center"/>
      <protection locked="0"/>
    </xf>
    <xf numFmtId="47" fontId="0" fillId="0" borderId="52" xfId="0" applyNumberFormat="1" applyFill="1" applyBorder="1" applyAlignment="1" applyProtection="1">
      <alignment horizontal="center"/>
      <protection locked="0"/>
    </xf>
    <xf numFmtId="47" fontId="0" fillId="0" borderId="54" xfId="0" applyNumberFormat="1" applyFill="1" applyBorder="1" applyAlignment="1" applyProtection="1">
      <alignment horizontal="center"/>
      <protection locked="0"/>
    </xf>
    <xf numFmtId="0" fontId="0" fillId="0" borderId="46" xfId="47" applyFont="1" applyFill="1" applyBorder="1">
      <alignment/>
      <protection/>
    </xf>
    <xf numFmtId="0" fontId="0" fillId="0" borderId="55" xfId="0" applyBorder="1" applyAlignment="1">
      <alignment/>
    </xf>
    <xf numFmtId="0" fontId="0" fillId="0" borderId="31" xfId="47" applyFont="1" applyFill="1" applyBorder="1" applyProtection="1">
      <alignment/>
      <protection locked="0"/>
    </xf>
    <xf numFmtId="0" fontId="0" fillId="0" borderId="0" xfId="0" applyFont="1" applyAlignment="1">
      <alignment/>
    </xf>
    <xf numFmtId="20" fontId="0" fillId="0" borderId="47" xfId="47" applyNumberFormat="1" applyFont="1" applyFill="1" applyBorder="1" applyAlignment="1" applyProtection="1">
      <alignment horizontal="center" vertical="center"/>
      <protection locked="0"/>
    </xf>
    <xf numFmtId="20" fontId="0" fillId="0" borderId="21" xfId="47" applyNumberFormat="1" applyFont="1" applyFill="1" applyBorder="1" applyAlignment="1">
      <alignment horizontal="center" vertical="center"/>
      <protection/>
    </xf>
    <xf numFmtId="47" fontId="0" fillId="0" borderId="0" xfId="0" applyNumberFormat="1" applyFill="1" applyBorder="1" applyAlignment="1">
      <alignment horizontal="right"/>
    </xf>
    <xf numFmtId="20" fontId="0" fillId="0" borderId="47" xfId="47" applyNumberFormat="1" applyFont="1" applyFill="1" applyBorder="1" applyAlignment="1" applyProtection="1">
      <alignment horizontal="center"/>
      <protection locked="0"/>
    </xf>
    <xf numFmtId="20" fontId="0" fillId="0" borderId="41" xfId="47" applyNumberFormat="1" applyFill="1" applyBorder="1" applyAlignment="1" applyProtection="1">
      <alignment horizontal="center"/>
      <protection locked="0"/>
    </xf>
    <xf numFmtId="47" fontId="0" fillId="0" borderId="10" xfId="0" applyNumberFormat="1" applyFont="1" applyFill="1" applyBorder="1" applyAlignment="1" applyProtection="1">
      <alignment horizontal="center"/>
      <protection locked="0"/>
    </xf>
    <xf numFmtId="47" fontId="0" fillId="0" borderId="12" xfId="0" applyNumberFormat="1" applyFill="1" applyBorder="1" applyAlignment="1" applyProtection="1">
      <alignment horizontal="center"/>
      <protection locked="0"/>
    </xf>
    <xf numFmtId="47" fontId="0" fillId="0" borderId="10" xfId="0" applyNumberFormat="1" applyFill="1" applyBorder="1" applyAlignment="1" applyProtection="1">
      <alignment horizontal="center"/>
      <protection locked="0"/>
    </xf>
    <xf numFmtId="0" fontId="0" fillId="0" borderId="56" xfId="0" applyFill="1" applyBorder="1" applyAlignment="1">
      <alignment/>
    </xf>
    <xf numFmtId="47" fontId="0" fillId="0" borderId="56" xfId="0" applyNumberFormat="1" applyFill="1" applyBorder="1" applyAlignment="1" applyProtection="1">
      <alignment horizontal="center"/>
      <protection locked="0"/>
    </xf>
    <xf numFmtId="47" fontId="0" fillId="0" borderId="56" xfId="0" applyNumberFormat="1" applyFill="1" applyBorder="1" applyAlignment="1">
      <alignment/>
    </xf>
    <xf numFmtId="47" fontId="0" fillId="0" borderId="56" xfId="0" applyNumberFormat="1" applyFont="1" applyFill="1" applyBorder="1" applyAlignment="1" applyProtection="1">
      <alignment horizontal="center"/>
      <protection locked="0"/>
    </xf>
    <xf numFmtId="47" fontId="0" fillId="0" borderId="56" xfId="0" applyNumberFormat="1" applyFill="1" applyBorder="1" applyAlignment="1">
      <alignment horizontal="right"/>
    </xf>
    <xf numFmtId="0" fontId="0" fillId="0" borderId="56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20" fontId="3" fillId="0" borderId="0" xfId="47" applyNumberFormat="1" applyFont="1" applyFill="1" applyBorder="1" applyAlignment="1" applyProtection="1">
      <alignment horizontal="center"/>
      <protection locked="0"/>
    </xf>
    <xf numFmtId="47" fontId="3" fillId="0" borderId="0" xfId="0" applyNumberFormat="1" applyFont="1" applyFill="1" applyBorder="1" applyAlignment="1" applyProtection="1">
      <alignment horizontal="center"/>
      <protection locked="0"/>
    </xf>
    <xf numFmtId="4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56" xfId="47" applyFont="1" applyFill="1" applyBorder="1" applyAlignment="1">
      <alignment horizontal="right" wrapText="1"/>
      <protection/>
    </xf>
    <xf numFmtId="0" fontId="0" fillId="0" borderId="56" xfId="47" applyFont="1" applyFill="1" applyBorder="1">
      <alignment/>
      <protection/>
    </xf>
    <xf numFmtId="0" fontId="0" fillId="0" borderId="56" xfId="47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/>
    </xf>
    <xf numFmtId="0" fontId="0" fillId="0" borderId="0" xfId="47" applyFont="1" applyFill="1" applyBorder="1" applyAlignment="1">
      <alignment horizontal="right" wrapText="1"/>
      <protection/>
    </xf>
    <xf numFmtId="0" fontId="0" fillId="0" borderId="0" xfId="47" applyFont="1" applyFill="1" applyBorder="1" applyAlignment="1">
      <alignment horizontal="center" vertical="center"/>
      <protection/>
    </xf>
    <xf numFmtId="20" fontId="0" fillId="0" borderId="0" xfId="47" applyNumberFormat="1" applyBorder="1" applyAlignment="1">
      <alignment horizontal="center" vertical="center"/>
      <protection/>
    </xf>
    <xf numFmtId="47" fontId="0" fillId="0" borderId="0" xfId="0" applyNumberFormat="1" applyFill="1" applyBorder="1" applyAlignment="1">
      <alignment/>
    </xf>
    <xf numFmtId="0" fontId="0" fillId="0" borderId="0" xfId="47" applyFill="1" applyBorder="1" applyProtection="1">
      <alignment/>
      <protection locked="0"/>
    </xf>
    <xf numFmtId="0" fontId="0" fillId="0" borderId="0" xfId="47" applyFill="1" applyBorder="1" applyAlignment="1" applyProtection="1">
      <alignment horizontal="center" vertical="center"/>
      <protection locked="0"/>
    </xf>
    <xf numFmtId="20" fontId="0" fillId="0" borderId="0" xfId="47" applyNumberForma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wrapText="1"/>
    </xf>
    <xf numFmtId="0" fontId="0" fillId="0" borderId="57" xfId="0" applyFont="1" applyFill="1" applyBorder="1" applyAlignment="1">
      <alignment horizontal="right" wrapText="1"/>
    </xf>
    <xf numFmtId="47" fontId="0" fillId="0" borderId="56" xfId="0" applyNumberFormat="1" applyFill="1" applyBorder="1" applyAlignment="1">
      <alignment horizontal="center"/>
    </xf>
    <xf numFmtId="49" fontId="0" fillId="0" borderId="0" xfId="47" applyNumberFormat="1" applyFont="1" applyFill="1" applyBorder="1" applyAlignment="1">
      <alignment horizontal="left" wrapText="1"/>
      <protection/>
    </xf>
    <xf numFmtId="0" fontId="0" fillId="0" borderId="0" xfId="47" applyFont="1" applyFill="1" applyBorder="1" applyProtection="1">
      <alignment/>
      <protection locked="0"/>
    </xf>
    <xf numFmtId="0" fontId="0" fillId="0" borderId="0" xfId="47" applyFont="1" applyFill="1" applyBorder="1" applyAlignment="1" applyProtection="1">
      <alignment horizontal="center" vertical="center"/>
      <protection locked="0"/>
    </xf>
    <xf numFmtId="20" fontId="0" fillId="0" borderId="0" xfId="47" applyNumberFormat="1" applyFill="1" applyBorder="1" applyAlignment="1">
      <alignment horizontal="center" vertical="center"/>
      <protection/>
    </xf>
    <xf numFmtId="47" fontId="0" fillId="0" borderId="0" xfId="0" applyNumberFormat="1" applyFill="1" applyBorder="1" applyAlignment="1">
      <alignment horizontal="center"/>
    </xf>
    <xf numFmtId="20" fontId="0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0" xfId="47" applyFill="1" applyBorder="1">
      <alignment/>
      <protection/>
    </xf>
    <xf numFmtId="0" fontId="0" fillId="0" borderId="0" xfId="47" applyFill="1" applyBorder="1" applyAlignment="1">
      <alignment horizontal="center" vertical="center"/>
      <protection/>
    </xf>
    <xf numFmtId="0" fontId="0" fillId="0" borderId="19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0" fillId="0" borderId="27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4" xfId="0" applyFill="1" applyBorder="1" applyAlignment="1">
      <alignment horizontal="right" wrapText="1"/>
    </xf>
    <xf numFmtId="0" fontId="3" fillId="0" borderId="0" xfId="47" applyFont="1" applyFill="1" applyBorder="1" applyProtection="1">
      <alignment/>
      <protection locked="0"/>
    </xf>
    <xf numFmtId="0" fontId="3" fillId="0" borderId="0" xfId="47" applyFont="1" applyFill="1" applyBorder="1" applyAlignment="1" applyProtection="1">
      <alignment horizontal="center"/>
      <protection locked="0"/>
    </xf>
    <xf numFmtId="0" fontId="0" fillId="0" borderId="56" xfId="47" applyFont="1" applyFill="1" applyBorder="1" applyAlignment="1">
      <alignment wrapText="1"/>
      <protection/>
    </xf>
    <xf numFmtId="0" fontId="3" fillId="0" borderId="56" xfId="47" applyFont="1" applyFill="1" applyBorder="1" applyProtection="1">
      <alignment/>
      <protection locked="0"/>
    </xf>
    <xf numFmtId="0" fontId="3" fillId="0" borderId="56" xfId="47" applyFont="1" applyFill="1" applyBorder="1" applyAlignment="1" applyProtection="1">
      <alignment horizontal="center" vertical="center"/>
      <protection locked="0"/>
    </xf>
    <xf numFmtId="20" fontId="0" fillId="0" borderId="56" xfId="47" applyNumberFormat="1" applyFill="1" applyBorder="1" applyAlignment="1" applyProtection="1">
      <alignment horizontal="center" vertical="center"/>
      <protection locked="0"/>
    </xf>
    <xf numFmtId="0" fontId="3" fillId="0" borderId="0" xfId="47" applyFont="1" applyFill="1" applyBorder="1" applyAlignment="1" applyProtection="1">
      <alignment horizontal="center" vertical="center"/>
      <protection locked="0"/>
    </xf>
    <xf numFmtId="20" fontId="3" fillId="0" borderId="29" xfId="47" applyNumberFormat="1" applyFont="1" applyFill="1" applyBorder="1" applyAlignment="1" applyProtection="1">
      <alignment horizontal="center" vertical="center"/>
      <protection locked="0"/>
    </xf>
    <xf numFmtId="20" fontId="3" fillId="0" borderId="0" xfId="47" applyNumberFormat="1" applyFont="1" applyFill="1" applyBorder="1" applyAlignment="1" applyProtection="1">
      <alignment horizontal="center" vertical="center"/>
      <protection locked="0"/>
    </xf>
    <xf numFmtId="20" fontId="3" fillId="0" borderId="0" xfId="47" applyNumberFormat="1" applyFont="1" applyFill="1" applyBorder="1" applyAlignment="1">
      <alignment horizontal="center" vertical="center"/>
      <protection/>
    </xf>
    <xf numFmtId="20" fontId="0" fillId="0" borderId="0" xfId="47" applyNumberFormat="1" applyFont="1" applyFill="1" applyBorder="1" applyAlignment="1" applyProtection="1">
      <alignment horizontal="center" vertical="center"/>
      <protection locked="0"/>
    </xf>
    <xf numFmtId="20" fontId="0" fillId="0" borderId="21" xfId="0" applyNumberFormat="1" applyFill="1" applyBorder="1" applyAlignment="1">
      <alignment horizontal="center"/>
    </xf>
    <xf numFmtId="0" fontId="0" fillId="0" borderId="15" xfId="47" applyFont="1" applyFill="1" applyBorder="1">
      <alignment/>
      <protection/>
    </xf>
    <xf numFmtId="0" fontId="3" fillId="0" borderId="58" xfId="47" applyFont="1" applyFill="1" applyBorder="1" applyAlignment="1" applyProtection="1">
      <alignment horizontal="center" vertical="center"/>
      <protection locked="0"/>
    </xf>
    <xf numFmtId="0" fontId="0" fillId="0" borderId="59" xfId="47" applyFont="1" applyFill="1" applyBorder="1">
      <alignment/>
      <protection/>
    </xf>
    <xf numFmtId="0" fontId="0" fillId="0" borderId="60" xfId="47" applyFont="1" applyFill="1" applyBorder="1">
      <alignment/>
      <protection/>
    </xf>
    <xf numFmtId="0" fontId="0" fillId="0" borderId="53" xfId="47" applyFont="1" applyFill="1" applyBorder="1" applyAlignment="1">
      <alignment horizontal="center" vertical="center"/>
      <protection/>
    </xf>
    <xf numFmtId="0" fontId="0" fillId="0" borderId="12" xfId="47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horizontal="center"/>
    </xf>
    <xf numFmtId="0" fontId="0" fillId="0" borderId="5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57" xfId="0" applyFill="1" applyBorder="1" applyAlignment="1">
      <alignment horizontal="right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center" vertical="center"/>
    </xf>
    <xf numFmtId="0" fontId="42" fillId="0" borderId="56" xfId="0" applyFont="1" applyFill="1" applyBorder="1" applyAlignment="1">
      <alignment/>
    </xf>
    <xf numFmtId="0" fontId="42" fillId="0" borderId="0" xfId="47" applyFont="1" applyFill="1" applyBorder="1" applyAlignment="1">
      <alignment horizontal="right" wrapText="1"/>
      <protection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47" applyFont="1" applyFill="1" applyBorder="1" applyAlignment="1">
      <alignment horizontal="center" wrapText="1"/>
      <protection/>
    </xf>
    <xf numFmtId="0" fontId="42" fillId="0" borderId="0" xfId="0" applyFont="1" applyFill="1" applyBorder="1" applyAlignment="1">
      <alignment/>
    </xf>
    <xf numFmtId="0" fontId="42" fillId="0" borderId="56" xfId="47" applyFont="1" applyFill="1" applyBorder="1" applyAlignment="1">
      <alignment horizontal="center" wrapText="1"/>
      <protection/>
    </xf>
    <xf numFmtId="0" fontId="42" fillId="0" borderId="36" xfId="47" applyFont="1" applyFill="1" applyBorder="1" applyAlignment="1">
      <alignment horizontal="center" wrapText="1"/>
      <protection/>
    </xf>
    <xf numFmtId="0" fontId="42" fillId="0" borderId="18" xfId="47" applyFont="1" applyFill="1" applyBorder="1" applyAlignment="1">
      <alignment horizontal="center" wrapText="1"/>
      <protection/>
    </xf>
    <xf numFmtId="0" fontId="42" fillId="0" borderId="30" xfId="47" applyFont="1" applyFill="1" applyBorder="1" applyAlignment="1">
      <alignment horizontal="center"/>
      <protection/>
    </xf>
    <xf numFmtId="0" fontId="42" fillId="0" borderId="61" xfId="47" applyFont="1" applyFill="1" applyBorder="1" applyAlignment="1">
      <alignment horizontal="center"/>
      <protection/>
    </xf>
    <xf numFmtId="0" fontId="42" fillId="0" borderId="30" xfId="47" applyFont="1" applyFill="1" applyBorder="1" applyAlignment="1">
      <alignment horizontal="center" wrapText="1"/>
      <protection/>
    </xf>
    <xf numFmtId="0" fontId="42" fillId="0" borderId="61" xfId="47" applyFont="1" applyFill="1" applyBorder="1" applyAlignment="1">
      <alignment horizontal="center" wrapText="1"/>
      <protection/>
    </xf>
    <xf numFmtId="0" fontId="42" fillId="0" borderId="36" xfId="47" applyFont="1" applyFill="1" applyBorder="1" applyAlignment="1">
      <alignment horizontal="center" vertical="center" wrapText="1"/>
      <protection/>
    </xf>
    <xf numFmtId="0" fontId="42" fillId="0" borderId="30" xfId="47" applyFont="1" applyFill="1" applyBorder="1" applyAlignment="1">
      <alignment horizontal="center" vertical="center" wrapText="1"/>
      <protection/>
    </xf>
    <xf numFmtId="0" fontId="42" fillId="0" borderId="30" xfId="47" applyFont="1" applyFill="1" applyBorder="1" applyAlignment="1" applyProtection="1">
      <alignment horizontal="center" vertical="center"/>
      <protection locked="0"/>
    </xf>
    <xf numFmtId="0" fontId="42" fillId="0" borderId="18" xfId="47" applyFont="1" applyFill="1" applyBorder="1" applyAlignment="1">
      <alignment horizontal="center" vertical="center" wrapText="1"/>
      <protection/>
    </xf>
    <xf numFmtId="0" fontId="42" fillId="0" borderId="61" xfId="47" applyFont="1" applyFill="1" applyBorder="1" applyAlignment="1">
      <alignment horizontal="center" vertical="center" wrapText="1"/>
      <protection/>
    </xf>
    <xf numFmtId="0" fontId="0" fillId="0" borderId="46" xfId="47" applyFont="1" applyFill="1" applyBorder="1" applyAlignment="1">
      <alignment horizontal="center" vertical="center"/>
      <protection/>
    </xf>
    <xf numFmtId="0" fontId="42" fillId="0" borderId="30" xfId="47" applyFont="1" applyFill="1" applyBorder="1" applyAlignment="1">
      <alignment horizontal="right" wrapText="1"/>
      <protection/>
    </xf>
    <xf numFmtId="0" fontId="42" fillId="0" borderId="18" xfId="47" applyFont="1" applyFill="1" applyBorder="1" applyAlignment="1">
      <alignment horizontal="right" wrapText="1"/>
      <protection/>
    </xf>
    <xf numFmtId="0" fontId="42" fillId="0" borderId="30" xfId="47" applyFont="1" applyFill="1" applyBorder="1" applyAlignment="1" applyProtection="1">
      <alignment horizontal="right"/>
      <protection locked="0"/>
    </xf>
    <xf numFmtId="0" fontId="42" fillId="0" borderId="61" xfId="47" applyFont="1" applyFill="1" applyBorder="1" applyAlignment="1">
      <alignment horizontal="right" wrapText="1"/>
      <protection/>
    </xf>
    <xf numFmtId="0" fontId="42" fillId="0" borderId="30" xfId="47" applyFont="1" applyFill="1" applyBorder="1" applyAlignment="1">
      <alignment horizontal="right" wrapText="1"/>
      <protection/>
    </xf>
    <xf numFmtId="0" fontId="42" fillId="0" borderId="61" xfId="47" applyFont="1" applyFill="1" applyBorder="1" applyAlignment="1">
      <alignment horizontal="right" wrapText="1"/>
      <protection/>
    </xf>
    <xf numFmtId="20" fontId="0" fillId="0" borderId="40" xfId="47" applyNumberFormat="1" applyFill="1" applyBorder="1" applyAlignment="1">
      <alignment horizontal="center" vertical="center"/>
      <protection/>
    </xf>
    <xf numFmtId="0" fontId="42" fillId="0" borderId="10" xfId="47" applyFont="1" applyFill="1" applyBorder="1" applyAlignment="1">
      <alignment horizontal="right" wrapText="1"/>
      <protection/>
    </xf>
    <xf numFmtId="20" fontId="0" fillId="0" borderId="56" xfId="47" applyNumberFormat="1" applyFill="1" applyBorder="1" applyAlignment="1">
      <alignment horizontal="center" vertical="center"/>
      <protection/>
    </xf>
    <xf numFmtId="0" fontId="42" fillId="0" borderId="36" xfId="47" applyFont="1" applyFill="1" applyBorder="1" applyAlignment="1">
      <alignment horizontal="right" wrapText="1"/>
      <protection/>
    </xf>
    <xf numFmtId="47" fontId="0" fillId="0" borderId="35" xfId="0" applyNumberFormat="1" applyFill="1" applyBorder="1" applyAlignment="1">
      <alignment horizontal="center"/>
    </xf>
    <xf numFmtId="0" fontId="42" fillId="0" borderId="18" xfId="47" applyFont="1" applyFill="1" applyBorder="1" applyAlignment="1">
      <alignment horizontal="center"/>
      <protection/>
    </xf>
    <xf numFmtId="0" fontId="3" fillId="0" borderId="49" xfId="47" applyFont="1" applyFill="1" applyBorder="1" applyProtection="1">
      <alignment/>
      <protection locked="0"/>
    </xf>
    <xf numFmtId="0" fontId="3" fillId="0" borderId="44" xfId="47" applyFont="1" applyFill="1" applyBorder="1" applyAlignment="1" applyProtection="1">
      <alignment horizontal="center" vertical="center"/>
      <protection locked="0"/>
    </xf>
    <xf numFmtId="0" fontId="3" fillId="0" borderId="31" xfId="47" applyFont="1" applyFill="1" applyBorder="1" applyProtection="1">
      <alignment/>
      <protection locked="0"/>
    </xf>
    <xf numFmtId="20" fontId="3" fillId="0" borderId="26" xfId="47" applyNumberFormat="1" applyFont="1" applyFill="1" applyBorder="1" applyAlignment="1">
      <alignment horizontal="center" vertical="center"/>
      <protection/>
    </xf>
    <xf numFmtId="20" fontId="0" fillId="0" borderId="17" xfId="0" applyNumberFormat="1" applyFill="1" applyBorder="1" applyAlignment="1">
      <alignment horizontal="center"/>
    </xf>
    <xf numFmtId="20" fontId="3" fillId="0" borderId="17" xfId="47" applyNumberFormat="1" applyFont="1" applyFill="1" applyBorder="1" applyAlignment="1">
      <alignment horizontal="center" vertical="center"/>
      <protection/>
    </xf>
    <xf numFmtId="0" fontId="42" fillId="0" borderId="36" xfId="47" applyFont="1" applyFill="1" applyBorder="1" applyAlignment="1">
      <alignment horizontal="center"/>
      <protection/>
    </xf>
    <xf numFmtId="0" fontId="0" fillId="0" borderId="52" xfId="47" applyFont="1" applyFill="1" applyBorder="1" applyProtection="1">
      <alignment/>
      <protection locked="0"/>
    </xf>
    <xf numFmtId="0" fontId="0" fillId="0" borderId="35" xfId="47" applyFont="1" applyFill="1" applyBorder="1">
      <alignment/>
      <protection/>
    </xf>
    <xf numFmtId="0" fontId="0" fillId="0" borderId="53" xfId="47" applyFont="1" applyFill="1" applyBorder="1" applyAlignment="1" applyProtection="1">
      <alignment horizontal="center"/>
      <protection locked="0"/>
    </xf>
    <xf numFmtId="0" fontId="3" fillId="0" borderId="45" xfId="47" applyFont="1" applyFill="1" applyBorder="1" applyAlignment="1" applyProtection="1">
      <alignment horizontal="center"/>
      <protection locked="0"/>
    </xf>
    <xf numFmtId="0" fontId="0" fillId="0" borderId="45" xfId="47" applyFont="1" applyFill="1" applyBorder="1" applyAlignment="1">
      <alignment horizontal="center"/>
      <protection/>
    </xf>
    <xf numFmtId="20" fontId="3" fillId="0" borderId="47" xfId="47" applyNumberFormat="1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/>
    </xf>
    <xf numFmtId="0" fontId="42" fillId="0" borderId="30" xfId="0" applyFont="1" applyFill="1" applyBorder="1" applyAlignment="1">
      <alignment horizontal="center" vertical="center"/>
    </xf>
    <xf numFmtId="0" fontId="42" fillId="0" borderId="10" xfId="47" applyFont="1" applyFill="1" applyBorder="1" applyAlignment="1">
      <alignment horizontal="center" vertical="center" wrapText="1"/>
      <protection/>
    </xf>
    <xf numFmtId="0" fontId="0" fillId="0" borderId="45" xfId="47" applyFont="1" applyFill="1" applyBorder="1">
      <alignment/>
      <protection/>
    </xf>
    <xf numFmtId="0" fontId="0" fillId="0" borderId="62" xfId="47" applyFont="1" applyFill="1" applyBorder="1" applyProtection="1">
      <alignment/>
      <protection locked="0"/>
    </xf>
    <xf numFmtId="0" fontId="0" fillId="0" borderId="49" xfId="47" applyFont="1" applyFill="1" applyBorder="1">
      <alignment/>
      <protection/>
    </xf>
    <xf numFmtId="0" fontId="0" fillId="0" borderId="43" xfId="47" applyFont="1" applyFill="1" applyBorder="1">
      <alignment/>
      <protection/>
    </xf>
    <xf numFmtId="0" fontId="0" fillId="0" borderId="37" xfId="47" applyFont="1" applyFill="1" applyBorder="1" applyAlignment="1" applyProtection="1">
      <alignment horizontal="center" vertical="center"/>
      <protection locked="0"/>
    </xf>
    <xf numFmtId="0" fontId="0" fillId="0" borderId="45" xfId="47" applyFont="1" applyFill="1" applyBorder="1" applyAlignment="1">
      <alignment horizontal="center" vertical="center"/>
      <protection/>
    </xf>
    <xf numFmtId="0" fontId="0" fillId="0" borderId="53" xfId="47" applyFont="1" applyFill="1" applyBorder="1" applyAlignment="1" applyProtection="1">
      <alignment horizontal="center" vertical="center"/>
      <protection locked="0"/>
    </xf>
    <xf numFmtId="20" fontId="0" fillId="0" borderId="38" xfId="47" applyNumberFormat="1" applyFont="1" applyFill="1" applyBorder="1" applyAlignment="1" applyProtection="1">
      <alignment horizontal="center" vertical="center"/>
      <protection locked="0"/>
    </xf>
    <xf numFmtId="0" fontId="0" fillId="0" borderId="58" xfId="47" applyFont="1" applyFill="1" applyBorder="1" applyAlignment="1" applyProtection="1">
      <alignment horizontal="center" vertical="center"/>
      <protection locked="0"/>
    </xf>
    <xf numFmtId="0" fontId="0" fillId="0" borderId="44" xfId="47" applyFont="1" applyFill="1" applyBorder="1" applyAlignment="1">
      <alignment horizontal="center" vertical="center"/>
      <protection/>
    </xf>
    <xf numFmtId="20" fontId="0" fillId="0" borderId="17" xfId="47" applyNumberFormat="1" applyFill="1" applyBorder="1" applyAlignment="1">
      <alignment horizontal="center" vertical="center"/>
      <protection/>
    </xf>
    <xf numFmtId="20" fontId="0" fillId="0" borderId="23" xfId="47" applyNumberFormat="1" applyFill="1" applyBorder="1" applyAlignment="1" applyProtection="1">
      <alignment horizontal="center" vertical="center"/>
      <protection locked="0"/>
    </xf>
    <xf numFmtId="47" fontId="0" fillId="0" borderId="19" xfId="0" applyNumberFormat="1" applyFont="1" applyFill="1" applyBorder="1" applyAlignment="1" applyProtection="1">
      <alignment horizontal="center"/>
      <protection locked="0"/>
    </xf>
    <xf numFmtId="47" fontId="0" fillId="0" borderId="34" xfId="0" applyNumberFormat="1" applyFont="1" applyFill="1" applyBorder="1" applyAlignment="1" applyProtection="1">
      <alignment horizontal="center"/>
      <protection locked="0"/>
    </xf>
    <xf numFmtId="0" fontId="42" fillId="0" borderId="63" xfId="47" applyFont="1" applyFill="1" applyBorder="1" applyAlignment="1">
      <alignment horizontal="right" wrapText="1"/>
      <protection/>
    </xf>
    <xf numFmtId="0" fontId="42" fillId="0" borderId="30" xfId="47" applyFont="1" applyFill="1" applyBorder="1">
      <alignment/>
      <protection/>
    </xf>
    <xf numFmtId="0" fontId="0" fillId="0" borderId="15" xfId="47" applyFont="1" applyFill="1" applyBorder="1" applyProtection="1">
      <alignment/>
      <protection locked="0"/>
    </xf>
    <xf numFmtId="0" fontId="0" fillId="0" borderId="50" xfId="47" applyFont="1" applyFill="1" applyBorder="1">
      <alignment/>
      <protection/>
    </xf>
    <xf numFmtId="0" fontId="0" fillId="0" borderId="20" xfId="47" applyFont="1" applyFill="1" applyBorder="1" applyProtection="1">
      <alignment/>
      <protection locked="0"/>
    </xf>
    <xf numFmtId="20" fontId="0" fillId="0" borderId="29" xfId="47" applyNumberFormat="1" applyFill="1" applyBorder="1" applyAlignment="1" applyProtection="1">
      <alignment horizontal="center" vertical="center"/>
      <protection locked="0"/>
    </xf>
    <xf numFmtId="20" fontId="0" fillId="0" borderId="17" xfId="47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/>
    </xf>
    <xf numFmtId="20" fontId="0" fillId="0" borderId="40" xfId="0" applyNumberFormat="1" applyFill="1" applyBorder="1" applyAlignment="1">
      <alignment horizontal="center" vertical="center"/>
    </xf>
    <xf numFmtId="20" fontId="0" fillId="0" borderId="48" xfId="47" applyNumberFormat="1" applyFont="1" applyFill="1" applyBorder="1" applyAlignment="1" applyProtection="1">
      <alignment horizontal="center" vertical="center"/>
      <protection locked="0"/>
    </xf>
    <xf numFmtId="47" fontId="0" fillId="0" borderId="34" xfId="0" applyNumberFormat="1" applyFill="1" applyBorder="1" applyAlignment="1">
      <alignment/>
    </xf>
    <xf numFmtId="0" fontId="42" fillId="0" borderId="10" xfId="47" applyFont="1" applyFill="1" applyBorder="1" applyAlignment="1">
      <alignment horizontal="center"/>
      <protection/>
    </xf>
    <xf numFmtId="0" fontId="0" fillId="0" borderId="11" xfId="47" applyFont="1" applyFill="1" applyBorder="1" applyAlignment="1">
      <alignment wrapText="1"/>
      <protection/>
    </xf>
    <xf numFmtId="0" fontId="3" fillId="0" borderId="11" xfId="47" applyFont="1" applyFill="1" applyBorder="1" applyProtection="1">
      <alignment/>
      <protection locked="0"/>
    </xf>
    <xf numFmtId="0" fontId="3" fillId="0" borderId="59" xfId="47" applyFont="1" applyFill="1" applyBorder="1" applyAlignment="1" applyProtection="1">
      <alignment horizontal="center" vertical="center"/>
      <protection locked="0"/>
    </xf>
    <xf numFmtId="20" fontId="3" fillId="0" borderId="41" xfId="47" applyNumberFormat="1" applyFont="1" applyFill="1" applyBorder="1" applyAlignment="1" applyProtection="1">
      <alignment horizontal="center" vertical="center"/>
      <protection locked="0"/>
    </xf>
    <xf numFmtId="47" fontId="0" fillId="0" borderId="64" xfId="0" applyNumberFormat="1" applyFill="1" applyBorder="1" applyAlignment="1" applyProtection="1">
      <alignment horizontal="center"/>
      <protection locked="0"/>
    </xf>
    <xf numFmtId="47" fontId="0" fillId="0" borderId="10" xfId="0" applyNumberFormat="1" applyFill="1" applyBorder="1" applyAlignment="1">
      <alignment/>
    </xf>
    <xf numFmtId="47" fontId="0" fillId="0" borderId="57" xfId="0" applyNumberFormat="1" applyFill="1" applyBorder="1" applyAlignment="1" applyProtection="1">
      <alignment horizontal="center"/>
      <protection locked="0"/>
    </xf>
    <xf numFmtId="47" fontId="0" fillId="0" borderId="11" xfId="0" applyNumberFormat="1" applyFill="1" applyBorder="1" applyAlignment="1" applyProtection="1">
      <alignment horizontal="center"/>
      <protection locked="0"/>
    </xf>
    <xf numFmtId="47" fontId="0" fillId="0" borderId="60" xfId="0" applyNumberForma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>
      <alignment/>
    </xf>
    <xf numFmtId="47" fontId="0" fillId="0" borderId="41" xfId="0" applyNumberFormat="1" applyFill="1" applyBorder="1" applyAlignment="1">
      <alignment horizontal="right"/>
    </xf>
    <xf numFmtId="0" fontId="0" fillId="0" borderId="64" xfId="0" applyFill="1" applyBorder="1" applyAlignment="1">
      <alignment horizontal="right"/>
    </xf>
    <xf numFmtId="0" fontId="42" fillId="0" borderId="10" xfId="47" applyFont="1" applyFill="1" applyBorder="1" applyAlignment="1">
      <alignment horizontal="center" wrapText="1"/>
      <protection/>
    </xf>
    <xf numFmtId="47" fontId="0" fillId="0" borderId="57" xfId="0" applyNumberFormat="1" applyFill="1" applyBorder="1" applyAlignment="1">
      <alignment/>
    </xf>
    <xf numFmtId="0" fontId="3" fillId="0" borderId="57" xfId="0" applyFont="1" applyFill="1" applyBorder="1" applyAlignment="1">
      <alignment horizontal="right" wrapText="1"/>
    </xf>
    <xf numFmtId="0" fontId="0" fillId="0" borderId="59" xfId="47" applyFont="1" applyFill="1" applyBorder="1" applyAlignment="1">
      <alignment wrapText="1"/>
      <protection/>
    </xf>
    <xf numFmtId="0" fontId="3" fillId="0" borderId="60" xfId="47" applyFont="1" applyFill="1" applyBorder="1" applyProtection="1">
      <alignment/>
      <protection locked="0"/>
    </xf>
    <xf numFmtId="0" fontId="3" fillId="0" borderId="12" xfId="47" applyFont="1" applyFill="1" applyBorder="1" applyAlignment="1" applyProtection="1">
      <alignment horizontal="center"/>
      <protection locked="0"/>
    </xf>
    <xf numFmtId="47" fontId="0" fillId="0" borderId="65" xfId="0" applyNumberFormat="1" applyFill="1" applyBorder="1" applyAlignment="1" applyProtection="1">
      <alignment horizontal="center"/>
      <protection locked="0"/>
    </xf>
    <xf numFmtId="47" fontId="0" fillId="0" borderId="57" xfId="0" applyNumberFormat="1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42" fillId="0" borderId="66" xfId="47" applyFont="1" applyFill="1" applyBorder="1" applyAlignment="1">
      <alignment horizontal="right" wrapText="1"/>
      <protection/>
    </xf>
    <xf numFmtId="47" fontId="0" fillId="0" borderId="41" xfId="0" applyNumberFormat="1" applyFill="1" applyBorder="1" applyAlignment="1">
      <alignment horizontal="center"/>
    </xf>
    <xf numFmtId="20" fontId="0" fillId="0" borderId="41" xfId="47" applyNumberFormat="1" applyFill="1" applyBorder="1" applyAlignment="1">
      <alignment horizontal="center" vertical="center"/>
      <protection/>
    </xf>
    <xf numFmtId="47" fontId="0" fillId="0" borderId="67" xfId="0" applyNumberFormat="1" applyFill="1" applyBorder="1" applyAlignment="1" applyProtection="1">
      <alignment horizontal="center"/>
      <protection locked="0"/>
    </xf>
    <xf numFmtId="47" fontId="0" fillId="0" borderId="68" xfId="0" applyNumberFormat="1" applyFill="1" applyBorder="1" applyAlignment="1">
      <alignment/>
    </xf>
    <xf numFmtId="47" fontId="0" fillId="0" borderId="69" xfId="0" applyNumberFormat="1" applyFill="1" applyBorder="1" applyAlignment="1" applyProtection="1">
      <alignment horizontal="center"/>
      <protection locked="0"/>
    </xf>
    <xf numFmtId="47" fontId="0" fillId="0" borderId="70" xfId="0" applyNumberFormat="1" applyFill="1" applyBorder="1" applyAlignment="1" applyProtection="1">
      <alignment horizontal="center"/>
      <protection locked="0"/>
    </xf>
    <xf numFmtId="47" fontId="0" fillId="0" borderId="71" xfId="0" applyNumberFormat="1" applyFill="1" applyBorder="1" applyAlignment="1" applyProtection="1">
      <alignment horizontal="center"/>
      <protection locked="0"/>
    </xf>
    <xf numFmtId="47" fontId="0" fillId="0" borderId="71" xfId="0" applyNumberForma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0" fillId="0" borderId="11" xfId="47" applyFont="1" applyFill="1" applyBorder="1" applyProtection="1">
      <alignment/>
      <protection locked="0"/>
    </xf>
    <xf numFmtId="0" fontId="0" fillId="0" borderId="59" xfId="47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 wrapText="1"/>
    </xf>
    <xf numFmtId="0" fontId="0" fillId="0" borderId="65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9" xfId="0" applyBorder="1" applyAlignment="1">
      <alignment/>
    </xf>
    <xf numFmtId="0" fontId="42" fillId="0" borderId="63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0" xfId="0" applyBorder="1" applyAlignment="1">
      <alignment/>
    </xf>
    <xf numFmtId="164" fontId="0" fillId="0" borderId="26" xfId="0" applyNumberFormat="1" applyBorder="1" applyAlignment="1">
      <alignment horizontal="center" vertical="center" wrapText="1"/>
    </xf>
    <xf numFmtId="164" fontId="0" fillId="0" borderId="67" xfId="0" applyNumberFormat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8" xfId="0" applyBorder="1" applyAlignment="1">
      <alignment/>
    </xf>
    <xf numFmtId="164" fontId="0" fillId="0" borderId="76" xfId="0" applyNumberFormat="1" applyBorder="1" applyAlignment="1">
      <alignment horizontal="center" vertical="center" wrapText="1"/>
    </xf>
    <xf numFmtId="164" fontId="0" fillId="0" borderId="69" xfId="0" applyNumberForma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0" fontId="42" fillId="0" borderId="68" xfId="0" applyFont="1" applyBorder="1" applyAlignment="1">
      <alignment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0" fontId="0" fillId="0" borderId="65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F17" sqref="F17"/>
    </sheetView>
  </sheetViews>
  <sheetFormatPr defaultColWidth="9.140625" defaultRowHeight="12.75"/>
  <cols>
    <col min="1" max="1" width="5.421875" style="0" hidden="1" customWidth="1"/>
    <col min="2" max="2" width="5.421875" style="245" customWidth="1"/>
    <col min="3" max="3" width="24.421875" style="0" customWidth="1"/>
    <col min="4" max="4" width="13.28125" style="0" customWidth="1"/>
    <col min="5" max="6" width="7.28125" style="3" customWidth="1"/>
    <col min="7" max="7" width="12.140625" style="0" customWidth="1"/>
    <col min="8" max="8" width="10.7109375" style="0" customWidth="1"/>
    <col min="9" max="10" width="7.28125" style="0" customWidth="1"/>
    <col min="11" max="11" width="7.28125" style="0" hidden="1" customWidth="1"/>
    <col min="12" max="12" width="7.28125" style="0" customWidth="1"/>
    <col min="13" max="13" width="7.57421875" style="0" customWidth="1"/>
    <col min="14" max="14" width="7.28125" style="0" hidden="1" customWidth="1"/>
    <col min="15" max="15" width="25.7109375" style="0" bestFit="1" customWidth="1"/>
    <col min="16" max="16" width="12.140625" style="1" customWidth="1"/>
    <col min="17" max="17" width="6.28125" style="0" customWidth="1"/>
    <col min="19" max="19" width="25.7109375" style="0" hidden="1" customWidth="1"/>
    <col min="20" max="20" width="12.7109375" style="0" hidden="1" customWidth="1"/>
  </cols>
  <sheetData>
    <row r="1" spans="4:16" ht="12.75">
      <c r="D1" s="11">
        <v>42273</v>
      </c>
      <c r="E1" s="91"/>
      <c r="F1" s="91"/>
      <c r="G1" s="12"/>
      <c r="P1" s="4"/>
    </row>
    <row r="2" ht="13.5" thickBot="1">
      <c r="R2" s="13"/>
    </row>
    <row r="3" spans="1:31" s="3" customFormat="1" ht="25.5" customHeight="1" thickBot="1">
      <c r="A3" s="10"/>
      <c r="B3" s="242"/>
      <c r="C3" s="64" t="s">
        <v>6</v>
      </c>
      <c r="D3" s="351" t="s">
        <v>47</v>
      </c>
      <c r="E3" s="351"/>
      <c r="F3" s="352"/>
      <c r="G3" s="353" t="s">
        <v>48</v>
      </c>
      <c r="H3" s="354"/>
      <c r="I3" s="354"/>
      <c r="J3" s="354"/>
      <c r="K3" s="354"/>
      <c r="L3" s="354"/>
      <c r="M3" s="354"/>
      <c r="N3" s="354"/>
      <c r="O3" s="354"/>
      <c r="P3" s="354"/>
      <c r="Q3" s="355"/>
      <c r="R3" s="14"/>
      <c r="S3" s="14"/>
      <c r="T3" s="14"/>
      <c r="U3" s="14"/>
      <c r="V3" s="14"/>
      <c r="W3" s="14"/>
      <c r="X3" s="14"/>
      <c r="Y3" s="14"/>
      <c r="AE3" s="13"/>
    </row>
    <row r="4" spans="1:15" ht="13.5" thickBot="1">
      <c r="A4" s="26"/>
      <c r="B4" s="246"/>
      <c r="H4" s="5"/>
      <c r="I4" s="5"/>
      <c r="J4" s="5"/>
      <c r="K4" s="5"/>
      <c r="L4" s="5"/>
      <c r="M4" s="5"/>
      <c r="N4" s="5"/>
      <c r="O4" s="5"/>
    </row>
    <row r="5" spans="1:17" s="2" customFormat="1" ht="15" customHeight="1">
      <c r="A5" s="364" t="s">
        <v>5</v>
      </c>
      <c r="B5" s="366" t="s">
        <v>5</v>
      </c>
      <c r="C5" s="359" t="s">
        <v>0</v>
      </c>
      <c r="D5" s="369" t="s">
        <v>1</v>
      </c>
      <c r="E5" s="359" t="s">
        <v>2</v>
      </c>
      <c r="F5" s="356" t="s">
        <v>40</v>
      </c>
      <c r="G5" s="356" t="s">
        <v>41</v>
      </c>
      <c r="H5" s="356" t="s">
        <v>37</v>
      </c>
      <c r="I5" s="361" t="s">
        <v>19</v>
      </c>
      <c r="J5" s="362"/>
      <c r="K5" s="363"/>
      <c r="L5" s="361" t="s">
        <v>20</v>
      </c>
      <c r="M5" s="362"/>
      <c r="N5" s="363"/>
      <c r="O5" s="356" t="s">
        <v>18</v>
      </c>
      <c r="P5" s="371" t="s">
        <v>3</v>
      </c>
      <c r="Q5" s="349" t="s">
        <v>4</v>
      </c>
    </row>
    <row r="6" spans="1:19" s="5" customFormat="1" ht="15" customHeight="1" thickBot="1">
      <c r="A6" s="365"/>
      <c r="B6" s="367"/>
      <c r="C6" s="368"/>
      <c r="D6" s="370"/>
      <c r="E6" s="360"/>
      <c r="F6" s="358"/>
      <c r="G6" s="357"/>
      <c r="H6" s="358"/>
      <c r="I6" s="6" t="s">
        <v>7</v>
      </c>
      <c r="J6" s="7" t="s">
        <v>8</v>
      </c>
      <c r="K6" s="8" t="s">
        <v>21</v>
      </c>
      <c r="L6" s="6" t="s">
        <v>7</v>
      </c>
      <c r="M6" s="7" t="s">
        <v>8</v>
      </c>
      <c r="N6" s="8" t="s">
        <v>21</v>
      </c>
      <c r="O6" s="357"/>
      <c r="P6" s="372"/>
      <c r="Q6" s="350"/>
      <c r="S6" t="s">
        <v>12</v>
      </c>
    </row>
    <row r="7" spans="1:17" s="25" customFormat="1" ht="12.75">
      <c r="A7" s="66"/>
      <c r="B7" s="250">
        <v>800</v>
      </c>
      <c r="C7" s="103" t="s">
        <v>89</v>
      </c>
      <c r="D7" s="167" t="s">
        <v>26</v>
      </c>
      <c r="E7" s="97" t="s">
        <v>84</v>
      </c>
      <c r="F7" s="110">
        <v>0.425</v>
      </c>
      <c r="G7" s="17"/>
      <c r="H7" s="19"/>
      <c r="I7" s="15">
        <v>0.0012858796296296297</v>
      </c>
      <c r="J7" s="54">
        <v>0.0012719907407407406</v>
      </c>
      <c r="K7" s="16"/>
      <c r="L7" s="15">
        <v>0.0015057870370370373</v>
      </c>
      <c r="M7" s="54">
        <v>0.001550925925925926</v>
      </c>
      <c r="N7" s="17"/>
      <c r="O7" s="73"/>
      <c r="P7" s="23">
        <f aca="true" t="shared" si="0" ref="P7:P13">IF(OR(H7&gt;TIME(0,30,0),O7&lt;&gt;""),"XXXXX",SUM(G7:N7))</f>
        <v>0.005614583333333333</v>
      </c>
      <c r="Q7" s="74">
        <f aca="true" t="shared" si="1" ref="Q7:Q13">IF(OR(H7&gt;TIME(0,30,0),O7&lt;&gt;""),"D",RANK(P7,$P$7:$P$32,40))</f>
        <v>1</v>
      </c>
    </row>
    <row r="8" spans="1:17" s="25" customFormat="1" ht="12.75">
      <c r="A8" s="66">
        <v>121</v>
      </c>
      <c r="B8" s="273">
        <v>804</v>
      </c>
      <c r="C8" s="104" t="s">
        <v>133</v>
      </c>
      <c r="D8" s="99" t="s">
        <v>103</v>
      </c>
      <c r="E8" s="107" t="s">
        <v>84</v>
      </c>
      <c r="F8" s="112">
        <v>0.42569444444444443</v>
      </c>
      <c r="G8" s="17"/>
      <c r="H8" s="19"/>
      <c r="I8" s="15">
        <v>0.001324074074074074</v>
      </c>
      <c r="J8" s="54">
        <v>0.0012511574074074074</v>
      </c>
      <c r="K8" s="16"/>
      <c r="L8" s="15">
        <v>0.001571759259259259</v>
      </c>
      <c r="M8" s="54">
        <v>0.001571759259259259</v>
      </c>
      <c r="N8" s="17"/>
      <c r="O8" s="73"/>
      <c r="P8" s="23">
        <f t="shared" si="0"/>
        <v>0.005718749999999999</v>
      </c>
      <c r="Q8" s="74">
        <f t="shared" si="1"/>
        <v>2</v>
      </c>
    </row>
    <row r="9" spans="1:17" s="25" customFormat="1" ht="12.75">
      <c r="A9" s="62"/>
      <c r="B9" s="254">
        <v>801</v>
      </c>
      <c r="C9" s="101" t="s">
        <v>166</v>
      </c>
      <c r="D9" s="137" t="s">
        <v>103</v>
      </c>
      <c r="E9" s="138" t="s">
        <v>85</v>
      </c>
      <c r="F9" s="111">
        <v>0.425</v>
      </c>
      <c r="G9" s="17"/>
      <c r="H9" s="19">
        <v>0.001388888888888889</v>
      </c>
      <c r="I9" s="15">
        <v>0.0015150462962962962</v>
      </c>
      <c r="J9" s="54">
        <v>0.0015416666666666669</v>
      </c>
      <c r="K9" s="16"/>
      <c r="L9" s="15">
        <v>0.0018506944444444445</v>
      </c>
      <c r="M9" s="54">
        <v>0.0018784722222222223</v>
      </c>
      <c r="N9" s="17"/>
      <c r="O9" s="73"/>
      <c r="P9" s="23">
        <f t="shared" si="0"/>
        <v>0.008174768518518519</v>
      </c>
      <c r="Q9" s="74">
        <f t="shared" si="1"/>
        <v>3</v>
      </c>
    </row>
    <row r="10" spans="1:17" s="25" customFormat="1" ht="12.75">
      <c r="A10" s="62"/>
      <c r="B10" s="253">
        <v>802</v>
      </c>
      <c r="C10" s="120" t="s">
        <v>91</v>
      </c>
      <c r="D10" s="274" t="s">
        <v>167</v>
      </c>
      <c r="E10" s="275" t="s">
        <v>92</v>
      </c>
      <c r="F10" s="225">
        <v>0.42569444444444443</v>
      </c>
      <c r="G10" s="17"/>
      <c r="H10" s="19"/>
      <c r="I10" s="15">
        <v>0.0015150462962962962</v>
      </c>
      <c r="J10" s="54"/>
      <c r="K10" s="16"/>
      <c r="L10" s="15">
        <v>0.0018668981481481481</v>
      </c>
      <c r="M10" s="54"/>
      <c r="N10" s="17"/>
      <c r="O10" s="73" t="s">
        <v>18</v>
      </c>
      <c r="P10" s="23" t="str">
        <f t="shared" si="0"/>
        <v>XXXXX</v>
      </c>
      <c r="Q10" s="74" t="str">
        <f t="shared" si="1"/>
        <v>D</v>
      </c>
    </row>
    <row r="11" spans="1:17" s="25" customFormat="1" ht="12.75">
      <c r="A11" s="62"/>
      <c r="B11" s="253">
        <v>803</v>
      </c>
      <c r="C11" s="120" t="s">
        <v>122</v>
      </c>
      <c r="D11" s="137" t="s">
        <v>26</v>
      </c>
      <c r="E11" s="138" t="s">
        <v>85</v>
      </c>
      <c r="F11" s="113">
        <v>0.4263888888888889</v>
      </c>
      <c r="G11" s="17"/>
      <c r="H11" s="19"/>
      <c r="I11" s="15">
        <v>0.0013090277777777779</v>
      </c>
      <c r="J11" s="54"/>
      <c r="K11" s="16"/>
      <c r="L11" s="15">
        <v>0.0017534722222222222</v>
      </c>
      <c r="M11" s="54"/>
      <c r="N11" s="17"/>
      <c r="O11" s="73" t="s">
        <v>18</v>
      </c>
      <c r="P11" s="23" t="str">
        <f t="shared" si="0"/>
        <v>XXXXX</v>
      </c>
      <c r="Q11" s="74" t="str">
        <f t="shared" si="1"/>
        <v>D</v>
      </c>
    </row>
    <row r="12" spans="1:17" s="25" customFormat="1" ht="12.75">
      <c r="A12" s="62"/>
      <c r="B12" s="253">
        <v>805</v>
      </c>
      <c r="C12" s="120" t="s">
        <v>168</v>
      </c>
      <c r="D12" s="100" t="s">
        <v>169</v>
      </c>
      <c r="E12" s="231" t="s">
        <v>87</v>
      </c>
      <c r="F12" s="113">
        <v>0.4270833333333333</v>
      </c>
      <c r="G12" s="17"/>
      <c r="H12" s="19"/>
      <c r="I12" s="15"/>
      <c r="J12" s="54"/>
      <c r="K12" s="16"/>
      <c r="L12" s="15">
        <v>0.0017060185185185184</v>
      </c>
      <c r="M12" s="54">
        <v>0.001769675925925926</v>
      </c>
      <c r="N12" s="17"/>
      <c r="O12" s="73" t="s">
        <v>18</v>
      </c>
      <c r="P12" s="23" t="str">
        <f t="shared" si="0"/>
        <v>XXXXX</v>
      </c>
      <c r="Q12" s="74" t="str">
        <f t="shared" si="1"/>
        <v>D</v>
      </c>
    </row>
    <row r="13" spans="1:17" s="25" customFormat="1" ht="13.5" thickBot="1">
      <c r="A13" s="68"/>
      <c r="B13" s="315">
        <v>806</v>
      </c>
      <c r="C13" s="316" t="s">
        <v>170</v>
      </c>
      <c r="D13" s="317" t="s">
        <v>171</v>
      </c>
      <c r="E13" s="318" t="s">
        <v>92</v>
      </c>
      <c r="F13" s="319">
        <v>0.4270833333333333</v>
      </c>
      <c r="G13" s="320"/>
      <c r="H13" s="321"/>
      <c r="I13" s="322">
        <v>0.001613425925925926</v>
      </c>
      <c r="J13" s="323"/>
      <c r="K13" s="324"/>
      <c r="L13" s="322">
        <v>0.0018877314814814816</v>
      </c>
      <c r="M13" s="323"/>
      <c r="N13" s="320"/>
      <c r="O13" s="325" t="s">
        <v>18</v>
      </c>
      <c r="P13" s="326" t="str">
        <f t="shared" si="0"/>
        <v>XXXXX</v>
      </c>
      <c r="Q13" s="327" t="str">
        <f t="shared" si="1"/>
        <v>D</v>
      </c>
    </row>
    <row r="14" spans="1:20" s="25" customFormat="1" ht="12.75">
      <c r="A14" s="67"/>
      <c r="B14" s="243"/>
      <c r="C14" s="177"/>
      <c r="D14" s="177"/>
      <c r="E14" s="177"/>
      <c r="F14" s="177"/>
      <c r="G14" s="178"/>
      <c r="H14" s="179"/>
      <c r="I14" s="178"/>
      <c r="J14" s="178"/>
      <c r="K14" s="178"/>
      <c r="L14" s="178"/>
      <c r="M14" s="178"/>
      <c r="N14" s="178"/>
      <c r="O14" s="191"/>
      <c r="P14" s="181"/>
      <c r="Q14" s="182"/>
      <c r="S14" s="25" t="s">
        <v>15</v>
      </c>
      <c r="T14" s="25" t="s">
        <v>27</v>
      </c>
    </row>
    <row r="15" spans="1:20" s="25" customFormat="1" ht="12.75">
      <c r="A15" s="67"/>
      <c r="B15" s="247"/>
      <c r="C15" s="104"/>
      <c r="D15" s="203"/>
      <c r="E15" s="204"/>
      <c r="F15" s="226"/>
      <c r="G15" s="34"/>
      <c r="H15" s="195"/>
      <c r="I15" s="34"/>
      <c r="J15" s="34"/>
      <c r="K15" s="34"/>
      <c r="L15" s="34"/>
      <c r="M15" s="34"/>
      <c r="N15" s="34"/>
      <c r="O15" s="40"/>
      <c r="P15" s="171"/>
      <c r="Q15" s="187"/>
      <c r="S15" s="25" t="s">
        <v>17</v>
      </c>
      <c r="T15" s="25" t="s">
        <v>36</v>
      </c>
    </row>
    <row r="16" spans="1:20" s="25" customFormat="1" ht="12.75">
      <c r="A16" s="67"/>
      <c r="B16" s="247"/>
      <c r="C16" s="104"/>
      <c r="D16" s="218"/>
      <c r="E16" s="224"/>
      <c r="F16" s="226"/>
      <c r="G16" s="34"/>
      <c r="H16" s="195"/>
      <c r="I16" s="34"/>
      <c r="J16" s="34"/>
      <c r="K16" s="34"/>
      <c r="L16" s="34"/>
      <c r="M16" s="34"/>
      <c r="N16" s="34"/>
      <c r="O16" s="40"/>
      <c r="P16" s="171"/>
      <c r="Q16" s="187"/>
      <c r="T16" s="25" t="s">
        <v>26</v>
      </c>
    </row>
    <row r="17" spans="1:20" s="25" customFormat="1" ht="12.75">
      <c r="A17" s="69"/>
      <c r="B17" s="247"/>
      <c r="C17" s="104"/>
      <c r="D17" s="218"/>
      <c r="E17" s="224"/>
      <c r="F17" s="226"/>
      <c r="G17" s="34"/>
      <c r="H17" s="195"/>
      <c r="I17" s="34"/>
      <c r="J17" s="34"/>
      <c r="K17" s="34"/>
      <c r="L17" s="34"/>
      <c r="M17" s="34"/>
      <c r="N17" s="34"/>
      <c r="O17" s="40"/>
      <c r="P17" s="171"/>
      <c r="Q17" s="187"/>
      <c r="T17" s="25" t="s">
        <v>22</v>
      </c>
    </row>
    <row r="18" spans="1:17" s="25" customFormat="1" ht="12.75">
      <c r="A18" s="67"/>
      <c r="B18" s="247"/>
      <c r="C18" s="104"/>
      <c r="D18" s="218"/>
      <c r="E18" s="224"/>
      <c r="F18" s="226"/>
      <c r="G18" s="34"/>
      <c r="H18" s="195"/>
      <c r="I18" s="34"/>
      <c r="J18" s="34"/>
      <c r="K18" s="34"/>
      <c r="L18" s="34"/>
      <c r="M18" s="34"/>
      <c r="N18" s="34"/>
      <c r="O18" s="40"/>
      <c r="P18" s="171"/>
      <c r="Q18" s="187"/>
    </row>
    <row r="19" spans="1:17" s="25" customFormat="1" ht="12.75">
      <c r="A19" s="67"/>
      <c r="B19" s="247"/>
      <c r="C19" s="104"/>
      <c r="D19" s="218"/>
      <c r="E19" s="224"/>
      <c r="F19" s="226"/>
      <c r="G19" s="34"/>
      <c r="H19" s="195"/>
      <c r="I19" s="34"/>
      <c r="J19" s="34"/>
      <c r="K19" s="34"/>
      <c r="L19" s="34"/>
      <c r="M19" s="34"/>
      <c r="N19" s="34"/>
      <c r="O19" s="40"/>
      <c r="P19" s="171"/>
      <c r="Q19" s="187"/>
    </row>
    <row r="20" spans="1:17" s="25" customFormat="1" ht="12.75">
      <c r="A20" s="67"/>
      <c r="B20" s="247"/>
      <c r="C20" s="104"/>
      <c r="D20" s="218"/>
      <c r="E20" s="224"/>
      <c r="F20" s="226"/>
      <c r="G20" s="34"/>
      <c r="H20" s="195"/>
      <c r="I20" s="34"/>
      <c r="J20" s="34"/>
      <c r="K20" s="34"/>
      <c r="L20" s="34"/>
      <c r="M20" s="34"/>
      <c r="N20" s="34"/>
      <c r="O20" s="135"/>
      <c r="P20" s="171"/>
      <c r="Q20" s="187"/>
    </row>
    <row r="21" spans="1:17" s="25" customFormat="1" ht="12.75">
      <c r="A21" s="67"/>
      <c r="B21" s="247"/>
      <c r="C21" s="104"/>
      <c r="D21" s="218"/>
      <c r="E21" s="224"/>
      <c r="F21" s="227"/>
      <c r="G21" s="34"/>
      <c r="H21" s="195"/>
      <c r="I21" s="34"/>
      <c r="J21" s="34"/>
      <c r="K21" s="34"/>
      <c r="L21" s="34"/>
      <c r="M21" s="34"/>
      <c r="N21" s="34"/>
      <c r="O21" s="135"/>
      <c r="P21" s="171"/>
      <c r="Q21" s="187"/>
    </row>
    <row r="22" spans="1:17" s="25" customFormat="1" ht="12.75">
      <c r="A22" s="67"/>
      <c r="B22" s="247"/>
      <c r="C22" s="104"/>
      <c r="D22" s="218"/>
      <c r="E22" s="224"/>
      <c r="F22" s="227"/>
      <c r="G22" s="34"/>
      <c r="H22" s="195"/>
      <c r="I22" s="34"/>
      <c r="J22" s="34"/>
      <c r="K22" s="34"/>
      <c r="L22" s="34"/>
      <c r="M22" s="34"/>
      <c r="N22" s="34"/>
      <c r="O22" s="135"/>
      <c r="P22" s="171"/>
      <c r="Q22" s="187"/>
    </row>
    <row r="23" spans="1:17" s="25" customFormat="1" ht="12.75">
      <c r="A23" s="67"/>
      <c r="B23" s="247"/>
      <c r="C23" s="104"/>
      <c r="D23" s="218"/>
      <c r="E23" s="224"/>
      <c r="F23" s="198"/>
      <c r="G23" s="34"/>
      <c r="H23" s="195"/>
      <c r="I23" s="34"/>
      <c r="J23" s="34"/>
      <c r="K23" s="34"/>
      <c r="L23" s="34"/>
      <c r="M23" s="34"/>
      <c r="N23" s="34"/>
      <c r="O23" s="135"/>
      <c r="P23" s="171"/>
      <c r="Q23" s="187"/>
    </row>
    <row r="24" spans="1:17" s="25" customFormat="1" ht="12.75">
      <c r="A24" s="67"/>
      <c r="B24" s="247"/>
      <c r="C24" s="104"/>
      <c r="D24" s="218"/>
      <c r="E24" s="224"/>
      <c r="F24" s="228"/>
      <c r="G24" s="34"/>
      <c r="H24" s="195"/>
      <c r="I24" s="34"/>
      <c r="J24" s="34"/>
      <c r="K24" s="34"/>
      <c r="L24" s="34"/>
      <c r="M24" s="34"/>
      <c r="N24" s="34"/>
      <c r="O24" s="135"/>
      <c r="P24" s="171"/>
      <c r="Q24" s="187"/>
    </row>
    <row r="25" spans="1:17" s="25" customFormat="1" ht="12.75">
      <c r="A25" s="67"/>
      <c r="B25" s="247"/>
      <c r="C25" s="104"/>
      <c r="D25" s="218"/>
      <c r="E25" s="224"/>
      <c r="F25" s="198"/>
      <c r="G25" s="34"/>
      <c r="H25" s="195"/>
      <c r="I25" s="34"/>
      <c r="J25" s="34"/>
      <c r="K25" s="34"/>
      <c r="L25" s="34"/>
      <c r="M25" s="34"/>
      <c r="N25" s="34"/>
      <c r="O25" s="135"/>
      <c r="P25" s="171"/>
      <c r="Q25" s="187"/>
    </row>
    <row r="26" spans="1:17" s="25" customFormat="1" ht="12.75">
      <c r="A26" s="67"/>
      <c r="B26" s="247"/>
      <c r="C26" s="104"/>
      <c r="D26" s="218"/>
      <c r="E26" s="224"/>
      <c r="F26" s="198"/>
      <c r="G26" s="34"/>
      <c r="H26" s="195"/>
      <c r="I26" s="34"/>
      <c r="J26" s="34"/>
      <c r="K26" s="34"/>
      <c r="L26" s="34"/>
      <c r="M26" s="34"/>
      <c r="N26" s="34"/>
      <c r="O26" s="135"/>
      <c r="P26" s="171"/>
      <c r="Q26" s="187"/>
    </row>
    <row r="27" spans="1:17" s="25" customFormat="1" ht="12.75">
      <c r="A27" s="67"/>
      <c r="B27" s="247"/>
      <c r="C27" s="104"/>
      <c r="D27" s="218"/>
      <c r="E27" s="224"/>
      <c r="F27" s="198"/>
      <c r="G27" s="34"/>
      <c r="H27" s="195"/>
      <c r="I27" s="34"/>
      <c r="J27" s="34"/>
      <c r="K27" s="34"/>
      <c r="L27" s="34"/>
      <c r="M27" s="34"/>
      <c r="N27" s="34"/>
      <c r="O27" s="135"/>
      <c r="P27" s="171"/>
      <c r="Q27" s="187"/>
    </row>
    <row r="28" spans="1:17" s="25" customFormat="1" ht="12.75">
      <c r="A28" s="67"/>
      <c r="B28" s="247"/>
      <c r="C28" s="104"/>
      <c r="D28" s="218"/>
      <c r="E28" s="224"/>
      <c r="F28" s="198"/>
      <c r="G28" s="34"/>
      <c r="H28" s="195"/>
      <c r="I28" s="34"/>
      <c r="J28" s="34"/>
      <c r="K28" s="34"/>
      <c r="L28" s="34"/>
      <c r="M28" s="34"/>
      <c r="N28" s="34"/>
      <c r="O28" s="135"/>
      <c r="P28" s="171"/>
      <c r="Q28" s="187"/>
    </row>
    <row r="29" spans="1:17" s="25" customFormat="1" ht="12.75">
      <c r="A29" s="67"/>
      <c r="B29" s="247"/>
      <c r="C29" s="104"/>
      <c r="D29" s="218"/>
      <c r="E29" s="224"/>
      <c r="F29" s="198"/>
      <c r="G29" s="34"/>
      <c r="H29" s="195"/>
      <c r="I29" s="34"/>
      <c r="J29" s="34"/>
      <c r="K29" s="34"/>
      <c r="L29" s="34"/>
      <c r="M29" s="34"/>
      <c r="N29" s="34"/>
      <c r="O29" s="135"/>
      <c r="P29" s="171"/>
      <c r="Q29" s="187"/>
    </row>
    <row r="30" spans="1:17" s="25" customFormat="1" ht="12.75">
      <c r="A30" s="67"/>
      <c r="B30" s="247"/>
      <c r="C30" s="104"/>
      <c r="D30" s="218"/>
      <c r="E30" s="224"/>
      <c r="F30" s="198"/>
      <c r="G30" s="34"/>
      <c r="H30" s="195"/>
      <c r="I30" s="34"/>
      <c r="J30" s="34"/>
      <c r="K30" s="34"/>
      <c r="L30" s="34"/>
      <c r="M30" s="34"/>
      <c r="N30" s="34"/>
      <c r="O30" s="135"/>
      <c r="P30" s="171"/>
      <c r="Q30" s="187"/>
    </row>
    <row r="31" spans="1:17" s="25" customFormat="1" ht="12.75">
      <c r="A31" s="67"/>
      <c r="B31" s="247"/>
      <c r="C31" s="104"/>
      <c r="D31" s="218"/>
      <c r="E31" s="224"/>
      <c r="F31" s="198"/>
      <c r="G31" s="34"/>
      <c r="H31" s="195"/>
      <c r="I31" s="34"/>
      <c r="J31" s="34"/>
      <c r="K31" s="34"/>
      <c r="L31" s="34"/>
      <c r="M31" s="34"/>
      <c r="N31" s="34"/>
      <c r="O31" s="135"/>
      <c r="P31" s="171"/>
      <c r="Q31" s="187"/>
    </row>
    <row r="32" spans="1:17" s="25" customFormat="1" ht="12.75">
      <c r="A32" s="67"/>
      <c r="B32" s="248"/>
      <c r="C32" s="104"/>
      <c r="D32" s="218"/>
      <c r="E32" s="224"/>
      <c r="F32" s="198"/>
      <c r="G32" s="34"/>
      <c r="H32" s="195"/>
      <c r="I32" s="34"/>
      <c r="J32" s="34"/>
      <c r="K32" s="34"/>
      <c r="L32" s="34"/>
      <c r="M32" s="34"/>
      <c r="N32" s="34"/>
      <c r="O32" s="135"/>
      <c r="P32" s="171"/>
      <c r="Q32" s="187"/>
    </row>
  </sheetData>
  <sheetProtection/>
  <mergeCells count="15">
    <mergeCell ref="A5:A6"/>
    <mergeCell ref="B5:B6"/>
    <mergeCell ref="C5:C6"/>
    <mergeCell ref="D5:D6"/>
    <mergeCell ref="O5:O6"/>
    <mergeCell ref="P5:P6"/>
    <mergeCell ref="Q5:Q6"/>
    <mergeCell ref="D3:F3"/>
    <mergeCell ref="G3:Q3"/>
    <mergeCell ref="G5:G6"/>
    <mergeCell ref="H5:H6"/>
    <mergeCell ref="E5:E6"/>
    <mergeCell ref="F5:F6"/>
    <mergeCell ref="I5:K5"/>
    <mergeCell ref="L5:N5"/>
  </mergeCells>
  <dataValidations count="3">
    <dataValidation errorStyle="warning" type="time" allowBlank="1" showInputMessage="1" showErrorMessage="1" errorTitle="Chybné zadání" error="Zadej čas ve tvaru mm:ss,0 !!!" sqref="G7:N32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8:D32 D15:D16">
      <formula1>$S$12:$S$25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8:D13">
      <formula1>$S$9:$S$22</formula1>
    </dataValidation>
  </dataValidation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B19" sqref="B19:Q19"/>
    </sheetView>
  </sheetViews>
  <sheetFormatPr defaultColWidth="9.140625" defaultRowHeight="12.75"/>
  <cols>
    <col min="1" max="1" width="5.421875" style="0" hidden="1" customWidth="1"/>
    <col min="2" max="2" width="5.421875" style="245" customWidth="1"/>
    <col min="3" max="3" width="24.421875" style="0" customWidth="1"/>
    <col min="4" max="4" width="13.28125" style="0" customWidth="1"/>
    <col min="5" max="6" width="7.28125" style="3" customWidth="1"/>
    <col min="7" max="7" width="12.140625" style="0" customWidth="1"/>
    <col min="8" max="8" width="10.7109375" style="0" customWidth="1"/>
    <col min="9" max="10" width="7.28125" style="0" customWidth="1"/>
    <col min="11" max="11" width="7.28125" style="0" hidden="1" customWidth="1"/>
    <col min="12" max="12" width="7.28125" style="0" customWidth="1"/>
    <col min="13" max="13" width="7.57421875" style="0" customWidth="1"/>
    <col min="14" max="14" width="7.28125" style="0" hidden="1" customWidth="1"/>
    <col min="15" max="15" width="25.7109375" style="0" bestFit="1" customWidth="1"/>
    <col min="16" max="16" width="12.140625" style="1" customWidth="1"/>
    <col min="17" max="17" width="6.28125" style="0" customWidth="1"/>
    <col min="19" max="19" width="25.7109375" style="0" hidden="1" customWidth="1"/>
    <col min="20" max="20" width="12.7109375" style="0" hidden="1" customWidth="1"/>
  </cols>
  <sheetData>
    <row r="1" spans="4:16" ht="12.75">
      <c r="D1" s="11">
        <v>42273</v>
      </c>
      <c r="E1" s="91"/>
      <c r="F1" s="91"/>
      <c r="G1" s="12"/>
      <c r="P1" s="4"/>
    </row>
    <row r="2" ht="13.5" thickBot="1">
      <c r="R2" s="13"/>
    </row>
    <row r="3" spans="1:31" s="3" customFormat="1" ht="25.5" customHeight="1" thickBot="1">
      <c r="A3" s="10"/>
      <c r="B3" s="242"/>
      <c r="C3" s="64" t="s">
        <v>6</v>
      </c>
      <c r="D3" s="351" t="s">
        <v>44</v>
      </c>
      <c r="E3" s="351"/>
      <c r="F3" s="351"/>
      <c r="G3" s="353" t="s">
        <v>39</v>
      </c>
      <c r="H3" s="354"/>
      <c r="I3" s="354"/>
      <c r="J3" s="354"/>
      <c r="K3" s="354"/>
      <c r="L3" s="354"/>
      <c r="M3" s="354"/>
      <c r="N3" s="354"/>
      <c r="O3" s="354"/>
      <c r="P3" s="354"/>
      <c r="Q3" s="355"/>
      <c r="R3" s="14"/>
      <c r="S3" s="14"/>
      <c r="T3" s="14"/>
      <c r="U3" s="14"/>
      <c r="V3" s="14"/>
      <c r="W3" s="14"/>
      <c r="X3" s="14"/>
      <c r="Y3" s="14"/>
      <c r="AE3" s="13"/>
    </row>
    <row r="4" spans="1:15" ht="13.5" thickBot="1">
      <c r="A4" s="26"/>
      <c r="B4" s="246"/>
      <c r="H4" s="5"/>
      <c r="I4" s="5"/>
      <c r="J4" s="5"/>
      <c r="K4" s="5"/>
      <c r="L4" s="5"/>
      <c r="M4" s="5"/>
      <c r="N4" s="5"/>
      <c r="O4" s="5"/>
    </row>
    <row r="5" spans="1:17" s="2" customFormat="1" ht="15" customHeight="1">
      <c r="A5" s="364" t="s">
        <v>5</v>
      </c>
      <c r="B5" s="366" t="s">
        <v>5</v>
      </c>
      <c r="C5" s="359" t="s">
        <v>0</v>
      </c>
      <c r="D5" s="369" t="s">
        <v>1</v>
      </c>
      <c r="E5" s="359" t="s">
        <v>2</v>
      </c>
      <c r="F5" s="356" t="s">
        <v>40</v>
      </c>
      <c r="G5" s="356" t="s">
        <v>41</v>
      </c>
      <c r="H5" s="356" t="s">
        <v>37</v>
      </c>
      <c r="I5" s="361" t="s">
        <v>19</v>
      </c>
      <c r="J5" s="362"/>
      <c r="K5" s="363"/>
      <c r="L5" s="361" t="s">
        <v>20</v>
      </c>
      <c r="M5" s="362"/>
      <c r="N5" s="363"/>
      <c r="O5" s="356" t="s">
        <v>18</v>
      </c>
      <c r="P5" s="371" t="s">
        <v>3</v>
      </c>
      <c r="Q5" s="349" t="s">
        <v>4</v>
      </c>
    </row>
    <row r="6" spans="1:19" s="5" customFormat="1" ht="15" customHeight="1" thickBot="1">
      <c r="A6" s="365"/>
      <c r="B6" s="367"/>
      <c r="C6" s="368"/>
      <c r="D6" s="370"/>
      <c r="E6" s="360"/>
      <c r="F6" s="358"/>
      <c r="G6" s="357"/>
      <c r="H6" s="358"/>
      <c r="I6" s="6" t="s">
        <v>7</v>
      </c>
      <c r="J6" s="7" t="s">
        <v>8</v>
      </c>
      <c r="K6" s="8" t="s">
        <v>21</v>
      </c>
      <c r="L6" s="6" t="s">
        <v>7</v>
      </c>
      <c r="M6" s="7" t="s">
        <v>8</v>
      </c>
      <c r="N6" s="8" t="s">
        <v>21</v>
      </c>
      <c r="O6" s="357"/>
      <c r="P6" s="372"/>
      <c r="Q6" s="350"/>
      <c r="S6" t="s">
        <v>12</v>
      </c>
    </row>
    <row r="7" spans="1:17" s="25" customFormat="1" ht="12.75">
      <c r="A7" s="66"/>
      <c r="B7" s="250">
        <v>712</v>
      </c>
      <c r="C7" s="98" t="s">
        <v>245</v>
      </c>
      <c r="D7" s="276" t="s">
        <v>158</v>
      </c>
      <c r="E7" s="107" t="s">
        <v>72</v>
      </c>
      <c r="F7" s="277">
        <v>0.43194444444444446</v>
      </c>
      <c r="G7" s="38"/>
      <c r="H7" s="19"/>
      <c r="I7" s="15">
        <v>0.0011400462962962963</v>
      </c>
      <c r="J7" s="54">
        <v>0.0011192129629629631</v>
      </c>
      <c r="K7" s="16"/>
      <c r="L7" s="15">
        <v>0.0013587962962962963</v>
      </c>
      <c r="M7" s="54">
        <v>0.0013495370370370371</v>
      </c>
      <c r="N7" s="17"/>
      <c r="O7" s="75"/>
      <c r="P7" s="23">
        <f aca="true" t="shared" si="0" ref="P7:P19">IF(OR(H7&gt;TIME(0,30,0),O7&lt;&gt;""),"XXXXX",SUM(G7:N7))</f>
        <v>0.004967592592592593</v>
      </c>
      <c r="Q7" s="74">
        <f aca="true" t="shared" si="1" ref="Q7:Q19">IF(OR(H7&gt;TIME(0,30,0),O7&lt;&gt;""),"D",RANK(P7,$P$7:$P$25,40))</f>
        <v>1</v>
      </c>
    </row>
    <row r="8" spans="1:17" s="25" customFormat="1" ht="12.75">
      <c r="A8" s="66">
        <v>121</v>
      </c>
      <c r="B8" s="251">
        <v>700</v>
      </c>
      <c r="C8" s="98" t="s">
        <v>82</v>
      </c>
      <c r="D8" s="136" t="s">
        <v>26</v>
      </c>
      <c r="E8" s="133" t="s">
        <v>84</v>
      </c>
      <c r="F8" s="229">
        <v>0.4277777777777778</v>
      </c>
      <c r="G8" s="27"/>
      <c r="H8" s="19"/>
      <c r="I8" s="15">
        <v>0.0010833333333333335</v>
      </c>
      <c r="J8" s="54">
        <v>0.00109375</v>
      </c>
      <c r="K8" s="16"/>
      <c r="L8" s="15">
        <v>0.0013958333333333331</v>
      </c>
      <c r="M8" s="54">
        <v>0.001396990740740741</v>
      </c>
      <c r="N8" s="17"/>
      <c r="O8" s="73"/>
      <c r="P8" s="23">
        <f t="shared" si="0"/>
        <v>0.004969907407407408</v>
      </c>
      <c r="Q8" s="74">
        <f t="shared" si="1"/>
        <v>2</v>
      </c>
    </row>
    <row r="9" spans="1:17" s="25" customFormat="1" ht="12.75">
      <c r="A9" s="62"/>
      <c r="B9" s="251">
        <v>705</v>
      </c>
      <c r="C9" s="98" t="s">
        <v>86</v>
      </c>
      <c r="D9" s="100" t="s">
        <v>26</v>
      </c>
      <c r="E9" s="108" t="s">
        <v>85</v>
      </c>
      <c r="F9" s="112">
        <v>0.4291666666666667</v>
      </c>
      <c r="G9" s="17"/>
      <c r="H9" s="19"/>
      <c r="I9" s="15">
        <v>0.001101851851851852</v>
      </c>
      <c r="J9" s="54">
        <v>0.0010868055555555555</v>
      </c>
      <c r="K9" s="16"/>
      <c r="L9" s="15">
        <v>0.001392361111111111</v>
      </c>
      <c r="M9" s="54">
        <v>0.0014016203703703706</v>
      </c>
      <c r="N9" s="17"/>
      <c r="O9" s="73"/>
      <c r="P9" s="23">
        <f t="shared" si="0"/>
        <v>0.004982638888888889</v>
      </c>
      <c r="Q9" s="74">
        <f t="shared" si="1"/>
        <v>3</v>
      </c>
    </row>
    <row r="10" spans="1:20" s="25" customFormat="1" ht="12.75">
      <c r="A10" s="67"/>
      <c r="B10" s="254">
        <v>701</v>
      </c>
      <c r="C10" s="104" t="s">
        <v>83</v>
      </c>
      <c r="D10" s="136" t="s">
        <v>26</v>
      </c>
      <c r="E10" s="133" t="s">
        <v>84</v>
      </c>
      <c r="F10" s="278">
        <v>0.4277777777777778</v>
      </c>
      <c r="G10" s="17"/>
      <c r="H10" s="19"/>
      <c r="I10" s="15">
        <v>0.0011168981481481483</v>
      </c>
      <c r="J10" s="54">
        <v>0.0011238425925925927</v>
      </c>
      <c r="K10" s="16"/>
      <c r="L10" s="15">
        <v>0.0013935185185185188</v>
      </c>
      <c r="M10" s="54">
        <v>0.001396990740740741</v>
      </c>
      <c r="N10" s="17"/>
      <c r="O10" s="73"/>
      <c r="P10" s="76">
        <f t="shared" si="0"/>
        <v>0.005031250000000001</v>
      </c>
      <c r="Q10" s="74">
        <f t="shared" si="1"/>
        <v>4</v>
      </c>
      <c r="S10" s="25" t="s">
        <v>15</v>
      </c>
      <c r="T10" s="25" t="s">
        <v>27</v>
      </c>
    </row>
    <row r="11" spans="1:20" s="25" customFormat="1" ht="12.75">
      <c r="A11" s="67"/>
      <c r="B11" s="252">
        <v>704</v>
      </c>
      <c r="C11" s="101" t="s">
        <v>172</v>
      </c>
      <c r="D11" s="137" t="s">
        <v>103</v>
      </c>
      <c r="E11" s="138" t="s">
        <v>85</v>
      </c>
      <c r="F11" s="142">
        <v>0.4291666666666667</v>
      </c>
      <c r="G11" s="17"/>
      <c r="H11" s="19"/>
      <c r="I11" s="15">
        <v>0.001204861111111111</v>
      </c>
      <c r="J11" s="54">
        <v>0.00121875</v>
      </c>
      <c r="K11" s="16"/>
      <c r="L11" s="15">
        <v>0.0015034722222222222</v>
      </c>
      <c r="M11" s="54">
        <v>0.0015312499999999998</v>
      </c>
      <c r="N11" s="17"/>
      <c r="O11" s="75"/>
      <c r="P11" s="23">
        <f t="shared" si="0"/>
        <v>0.005458333333333332</v>
      </c>
      <c r="Q11" s="74">
        <f t="shared" si="1"/>
        <v>5</v>
      </c>
      <c r="S11" s="25" t="s">
        <v>17</v>
      </c>
      <c r="T11" s="25" t="s">
        <v>36</v>
      </c>
    </row>
    <row r="12" spans="1:20" s="25" customFormat="1" ht="12.75">
      <c r="A12" s="67"/>
      <c r="B12" s="254">
        <v>711</v>
      </c>
      <c r="C12" s="98" t="s">
        <v>176</v>
      </c>
      <c r="D12" s="99" t="s">
        <v>26</v>
      </c>
      <c r="E12" s="107" t="s">
        <v>84</v>
      </c>
      <c r="F12" s="279">
        <v>0.43124999999999997</v>
      </c>
      <c r="G12" s="17"/>
      <c r="H12" s="19"/>
      <c r="I12" s="15">
        <v>0.0013935185185185188</v>
      </c>
      <c r="J12" s="54">
        <v>0.0012939814814814815</v>
      </c>
      <c r="K12" s="16"/>
      <c r="L12" s="15">
        <v>0.0013935185185185188</v>
      </c>
      <c r="M12" s="54">
        <v>0.0015324074074074075</v>
      </c>
      <c r="N12" s="17"/>
      <c r="O12" s="75"/>
      <c r="P12" s="23">
        <f t="shared" si="0"/>
        <v>0.005613425925925926</v>
      </c>
      <c r="Q12" s="74">
        <f t="shared" si="1"/>
        <v>6</v>
      </c>
      <c r="T12" s="25" t="s">
        <v>26</v>
      </c>
    </row>
    <row r="13" spans="1:17" s="25" customFormat="1" ht="12.75">
      <c r="A13" s="67"/>
      <c r="B13" s="254">
        <v>706</v>
      </c>
      <c r="C13" s="98" t="s">
        <v>102</v>
      </c>
      <c r="D13" s="99" t="s">
        <v>26</v>
      </c>
      <c r="E13" s="107" t="s">
        <v>104</v>
      </c>
      <c r="F13" s="114">
        <v>0.4298611111111111</v>
      </c>
      <c r="G13" s="17"/>
      <c r="H13" s="19"/>
      <c r="I13" s="15">
        <v>0.0017627314814814814</v>
      </c>
      <c r="J13" s="54">
        <v>0.001292824074074074</v>
      </c>
      <c r="K13" s="16"/>
      <c r="L13" s="15">
        <v>0.0016145833333333333</v>
      </c>
      <c r="M13" s="54">
        <v>0.0015752314814814815</v>
      </c>
      <c r="N13" s="17"/>
      <c r="O13" s="73"/>
      <c r="P13" s="23">
        <f t="shared" si="0"/>
        <v>0.00624537037037037</v>
      </c>
      <c r="Q13" s="74">
        <f t="shared" si="1"/>
        <v>7</v>
      </c>
    </row>
    <row r="14" spans="1:17" s="25" customFormat="1" ht="12.75">
      <c r="A14" s="67"/>
      <c r="B14" s="255">
        <v>713</v>
      </c>
      <c r="C14" s="106" t="s">
        <v>177</v>
      </c>
      <c r="D14" s="100" t="s">
        <v>26</v>
      </c>
      <c r="E14" s="108" t="s">
        <v>85</v>
      </c>
      <c r="F14" s="123">
        <v>0.43194444444444446</v>
      </c>
      <c r="G14" s="17"/>
      <c r="H14" s="19"/>
      <c r="I14" s="15">
        <v>0.0015567129629629629</v>
      </c>
      <c r="J14" s="54">
        <v>0.0013796296296296297</v>
      </c>
      <c r="K14" s="16"/>
      <c r="L14" s="15">
        <v>0.0020682870370370373</v>
      </c>
      <c r="M14" s="54">
        <v>0.001675925925925926</v>
      </c>
      <c r="N14" s="17"/>
      <c r="O14" s="75"/>
      <c r="P14" s="23">
        <f t="shared" si="0"/>
        <v>0.006680555555555556</v>
      </c>
      <c r="Q14" s="74">
        <f t="shared" si="1"/>
        <v>8</v>
      </c>
    </row>
    <row r="15" spans="1:17" s="25" customFormat="1" ht="12.75">
      <c r="A15" s="67"/>
      <c r="B15" s="254">
        <v>714</v>
      </c>
      <c r="C15" s="101" t="s">
        <v>144</v>
      </c>
      <c r="D15" s="100" t="s">
        <v>171</v>
      </c>
      <c r="E15" s="108" t="s">
        <v>87</v>
      </c>
      <c r="F15" s="152">
        <v>0.43263888888888885</v>
      </c>
      <c r="G15" s="17"/>
      <c r="H15" s="19">
        <v>0.001388888888888889</v>
      </c>
      <c r="I15" s="15">
        <v>0.0011238425925925927</v>
      </c>
      <c r="J15" s="54">
        <v>0.0028437499999999995</v>
      </c>
      <c r="K15" s="16"/>
      <c r="L15" s="15">
        <v>0.0014189814814814814</v>
      </c>
      <c r="M15" s="54">
        <v>0.0014409722222222222</v>
      </c>
      <c r="N15" s="17"/>
      <c r="O15" s="75"/>
      <c r="P15" s="23">
        <f t="shared" si="0"/>
        <v>0.008216435185185184</v>
      </c>
      <c r="Q15" s="74">
        <f t="shared" si="1"/>
        <v>9</v>
      </c>
    </row>
    <row r="16" spans="1:17" s="25" customFormat="1" ht="12.75">
      <c r="A16" s="67"/>
      <c r="B16" s="254">
        <v>710</v>
      </c>
      <c r="C16" s="101" t="s">
        <v>175</v>
      </c>
      <c r="D16" s="100" t="s">
        <v>171</v>
      </c>
      <c r="E16" s="108" t="s">
        <v>92</v>
      </c>
      <c r="F16" s="114">
        <v>0.43124999999999997</v>
      </c>
      <c r="G16" s="17"/>
      <c r="H16" s="44">
        <v>0.007638888888888889</v>
      </c>
      <c r="I16" s="15">
        <v>0.0016620370370370372</v>
      </c>
      <c r="J16" s="54">
        <v>0.0016377314814814815</v>
      </c>
      <c r="K16" s="16"/>
      <c r="L16" s="15">
        <v>0.001967592592592593</v>
      </c>
      <c r="M16" s="54">
        <v>0.002065972222222222</v>
      </c>
      <c r="N16" s="17"/>
      <c r="O16" s="75"/>
      <c r="P16" s="23">
        <f t="shared" si="0"/>
        <v>0.014972222222222224</v>
      </c>
      <c r="Q16" s="74">
        <f t="shared" si="1"/>
        <v>10</v>
      </c>
    </row>
    <row r="17" spans="1:17" s="25" customFormat="1" ht="12.75">
      <c r="A17" s="67"/>
      <c r="B17" s="254">
        <v>702</v>
      </c>
      <c r="C17" s="105" t="s">
        <v>88</v>
      </c>
      <c r="D17" s="150" t="s">
        <v>26</v>
      </c>
      <c r="E17" s="151" t="s">
        <v>85</v>
      </c>
      <c r="F17" s="143">
        <v>0.4284722222222222</v>
      </c>
      <c r="G17" s="17"/>
      <c r="H17" s="44">
        <v>0.009722222222222222</v>
      </c>
      <c r="I17" s="15">
        <v>0.00121875</v>
      </c>
      <c r="J17" s="54">
        <v>0.0013518518518518521</v>
      </c>
      <c r="K17" s="16"/>
      <c r="L17" s="15">
        <v>0.002087962962962963</v>
      </c>
      <c r="M17" s="54">
        <v>0.0018715277777777782</v>
      </c>
      <c r="N17" s="17"/>
      <c r="O17" s="73"/>
      <c r="P17" s="23">
        <f t="shared" si="0"/>
        <v>0.016252314814814817</v>
      </c>
      <c r="Q17" s="74">
        <f t="shared" si="1"/>
        <v>11</v>
      </c>
    </row>
    <row r="18" spans="1:17" s="25" customFormat="1" ht="12.75">
      <c r="A18" s="67"/>
      <c r="B18" s="254">
        <v>708</v>
      </c>
      <c r="C18" s="105" t="s">
        <v>160</v>
      </c>
      <c r="D18" s="102" t="s">
        <v>26</v>
      </c>
      <c r="E18" s="109" t="s">
        <v>85</v>
      </c>
      <c r="F18" s="112">
        <v>0.4305555555555556</v>
      </c>
      <c r="G18" s="17"/>
      <c r="H18" s="44"/>
      <c r="I18" s="15">
        <v>0.0014571759259259258</v>
      </c>
      <c r="J18" s="54"/>
      <c r="K18" s="16"/>
      <c r="L18" s="15">
        <v>0.0018761574074074073</v>
      </c>
      <c r="M18" s="54"/>
      <c r="N18" s="17"/>
      <c r="O18" s="73" t="s">
        <v>18</v>
      </c>
      <c r="P18" s="23" t="str">
        <f t="shared" si="0"/>
        <v>XXXXX</v>
      </c>
      <c r="Q18" s="74" t="str">
        <f t="shared" si="1"/>
        <v>D</v>
      </c>
    </row>
    <row r="19" spans="1:17" s="25" customFormat="1" ht="13.5" thickBot="1">
      <c r="A19" s="67"/>
      <c r="B19" s="328">
        <v>709</v>
      </c>
      <c r="C19" s="316" t="s">
        <v>117</v>
      </c>
      <c r="D19" s="317" t="s">
        <v>171</v>
      </c>
      <c r="E19" s="318" t="s">
        <v>174</v>
      </c>
      <c r="F19" s="319">
        <v>0.4305555555555556</v>
      </c>
      <c r="G19" s="94"/>
      <c r="H19" s="329"/>
      <c r="I19" s="322"/>
      <c r="J19" s="323"/>
      <c r="K19" s="324"/>
      <c r="L19" s="322">
        <v>0.0012766203703703705</v>
      </c>
      <c r="M19" s="323"/>
      <c r="N19" s="320"/>
      <c r="O19" s="96" t="s">
        <v>18</v>
      </c>
      <c r="P19" s="326" t="str">
        <f t="shared" si="0"/>
        <v>XXXXX</v>
      </c>
      <c r="Q19" s="327" t="str">
        <f t="shared" si="1"/>
        <v>D</v>
      </c>
    </row>
    <row r="20" spans="1:17" s="25" customFormat="1" ht="12.75">
      <c r="A20" s="67"/>
      <c r="B20" s="249"/>
      <c r="C20" s="220"/>
      <c r="D20" s="221"/>
      <c r="E20" s="222"/>
      <c r="F20" s="223"/>
      <c r="G20" s="178"/>
      <c r="H20" s="179"/>
      <c r="I20" s="178"/>
      <c r="J20" s="178"/>
      <c r="K20" s="178"/>
      <c r="L20" s="178"/>
      <c r="M20" s="178"/>
      <c r="N20" s="178"/>
      <c r="O20" s="191"/>
      <c r="P20" s="181"/>
      <c r="Q20" s="182"/>
    </row>
    <row r="21" spans="1:17" s="25" customFormat="1" ht="12.75">
      <c r="A21" s="67"/>
      <c r="B21" s="247"/>
      <c r="C21" s="40"/>
      <c r="D21" s="40"/>
      <c r="E21" s="40"/>
      <c r="F21" s="40"/>
      <c r="G21" s="34"/>
      <c r="H21" s="195"/>
      <c r="I21" s="34"/>
      <c r="J21" s="34"/>
      <c r="K21" s="34"/>
      <c r="L21" s="34"/>
      <c r="M21" s="34"/>
      <c r="N21" s="34"/>
      <c r="O21" s="135"/>
      <c r="P21" s="171"/>
      <c r="Q21" s="187"/>
    </row>
    <row r="22" spans="1:17" s="25" customFormat="1" ht="12.75">
      <c r="A22" s="67"/>
      <c r="B22" s="247"/>
      <c r="C22" s="40"/>
      <c r="D22" s="40"/>
      <c r="E22" s="40"/>
      <c r="F22" s="40"/>
      <c r="G22" s="34"/>
      <c r="H22" s="195"/>
      <c r="I22" s="34"/>
      <c r="J22" s="34"/>
      <c r="K22" s="34"/>
      <c r="L22" s="34"/>
      <c r="M22" s="34"/>
      <c r="N22" s="34"/>
      <c r="O22" s="135"/>
      <c r="P22" s="171"/>
      <c r="Q22" s="187"/>
    </row>
    <row r="23" spans="1:17" s="25" customFormat="1" ht="12.75">
      <c r="A23" s="67"/>
      <c r="B23" s="247"/>
      <c r="C23" s="104"/>
      <c r="D23" s="218"/>
      <c r="E23" s="224"/>
      <c r="F23" s="198"/>
      <c r="G23" s="34"/>
      <c r="H23" s="195"/>
      <c r="I23" s="34"/>
      <c r="J23" s="34"/>
      <c r="K23" s="34"/>
      <c r="L23" s="34"/>
      <c r="M23" s="34"/>
      <c r="N23" s="34"/>
      <c r="O23" s="135"/>
      <c r="P23" s="171"/>
      <c r="Q23" s="187"/>
    </row>
    <row r="24" spans="1:17" s="25" customFormat="1" ht="12.75">
      <c r="A24" s="67"/>
      <c r="B24" s="247"/>
      <c r="C24" s="104"/>
      <c r="D24" s="218"/>
      <c r="E24" s="224"/>
      <c r="F24" s="198"/>
      <c r="G24" s="34"/>
      <c r="H24" s="195"/>
      <c r="I24" s="34"/>
      <c r="J24" s="34"/>
      <c r="K24" s="34"/>
      <c r="L24" s="34"/>
      <c r="M24" s="34"/>
      <c r="N24" s="34"/>
      <c r="O24" s="135"/>
      <c r="P24" s="171"/>
      <c r="Q24" s="187"/>
    </row>
    <row r="25" spans="1:17" s="25" customFormat="1" ht="12.75">
      <c r="A25" s="67"/>
      <c r="B25" s="248"/>
      <c r="C25" s="104"/>
      <c r="D25" s="218"/>
      <c r="E25" s="224"/>
      <c r="F25" s="198"/>
      <c r="G25" s="34"/>
      <c r="H25" s="195"/>
      <c r="I25" s="34"/>
      <c r="J25" s="34"/>
      <c r="K25" s="34"/>
      <c r="L25" s="34"/>
      <c r="M25" s="34"/>
      <c r="N25" s="34"/>
      <c r="O25" s="135"/>
      <c r="P25" s="171"/>
      <c r="Q25" s="187"/>
    </row>
  </sheetData>
  <sheetProtection/>
  <mergeCells count="15">
    <mergeCell ref="Q5:Q6"/>
    <mergeCell ref="D3:F3"/>
    <mergeCell ref="G3:Q3"/>
    <mergeCell ref="G5:G6"/>
    <mergeCell ref="H5:H6"/>
    <mergeCell ref="E5:E6"/>
    <mergeCell ref="F5:F6"/>
    <mergeCell ref="I5:K5"/>
    <mergeCell ref="L5:N5"/>
    <mergeCell ref="A5:A6"/>
    <mergeCell ref="B5:B6"/>
    <mergeCell ref="C5:C6"/>
    <mergeCell ref="D5:D6"/>
    <mergeCell ref="O5:O6"/>
    <mergeCell ref="P5:P6"/>
  </mergeCells>
  <dataValidations count="3">
    <dataValidation errorStyle="warning" type="list" allowBlank="1" showInputMessage="1" showErrorMessage="1" errorTitle="Chybné zadání" error="Vyber ze seznamu značku motocyklu. V případě, že se značka v seznamu nenachází kontaktujte autora programu." sqref="D23:D25 D20">
      <formula1>$S$9:$S$18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1:D19 D8:D9">
      <formula1>$S$9:$S$20</formula1>
    </dataValidation>
    <dataValidation errorStyle="warning" type="time" allowBlank="1" showInputMessage="1" showErrorMessage="1" errorTitle="Chybné zadání" error="Zadej čas ve tvaru mm:ss,0 !!!" sqref="G7:N25">
      <formula1>0</formula1>
      <formula2>0.041666666666666664</formula2>
    </dataValidation>
  </dataValidation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SheetLayoutView="75" zoomScalePageLayoutView="0" workbookViewId="0" topLeftCell="A1">
      <pane xSplit="3" ySplit="6" topLeftCell="D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H30" sqref="H30"/>
    </sheetView>
  </sheetViews>
  <sheetFormatPr defaultColWidth="9.140625" defaultRowHeight="12.75"/>
  <cols>
    <col min="1" max="1" width="5.421875" style="0" hidden="1" customWidth="1"/>
    <col min="2" max="2" width="5.421875" style="245" customWidth="1"/>
    <col min="3" max="3" width="24.421875" style="0" customWidth="1"/>
    <col min="4" max="4" width="13.28125" style="0" customWidth="1"/>
    <col min="5" max="5" width="7.28125" style="63" customWidth="1"/>
    <col min="6" max="6" width="7.28125" style="3" customWidth="1"/>
    <col min="7" max="7" width="12.140625" style="0" customWidth="1"/>
    <col min="8" max="8" width="10.7109375" style="0" customWidth="1"/>
    <col min="9" max="10" width="7.28125" style="0" customWidth="1"/>
    <col min="11" max="11" width="7.28125" style="0" hidden="1" customWidth="1"/>
    <col min="12" max="12" width="7.28125" style="0" customWidth="1"/>
    <col min="13" max="13" width="7.57421875" style="0" customWidth="1"/>
    <col min="14" max="14" width="7.28125" style="0" hidden="1" customWidth="1"/>
    <col min="15" max="15" width="25.7109375" style="0" bestFit="1" customWidth="1"/>
    <col min="16" max="16" width="12.140625" style="1" customWidth="1"/>
    <col min="17" max="17" width="6.28125" style="0" customWidth="1"/>
    <col min="19" max="19" width="25.7109375" style="0" hidden="1" customWidth="1"/>
    <col min="20" max="20" width="12.7109375" style="0" hidden="1" customWidth="1"/>
  </cols>
  <sheetData>
    <row r="1" spans="4:16" ht="12.75">
      <c r="D1" s="11">
        <v>42273</v>
      </c>
      <c r="E1" s="93"/>
      <c r="F1" s="91"/>
      <c r="G1" s="12"/>
      <c r="P1" s="4"/>
    </row>
    <row r="2" ht="13.5" thickBot="1">
      <c r="R2" s="13"/>
    </row>
    <row r="3" spans="1:31" s="3" customFormat="1" ht="25.5" customHeight="1" thickBot="1">
      <c r="A3" s="10"/>
      <c r="B3" s="242"/>
      <c r="C3" s="64" t="s">
        <v>6</v>
      </c>
      <c r="D3" s="351" t="s">
        <v>35</v>
      </c>
      <c r="E3" s="351"/>
      <c r="F3" s="352"/>
      <c r="G3" s="353" t="s">
        <v>45</v>
      </c>
      <c r="H3" s="354"/>
      <c r="I3" s="354"/>
      <c r="J3" s="354"/>
      <c r="K3" s="354"/>
      <c r="L3" s="354"/>
      <c r="M3" s="354"/>
      <c r="N3" s="354"/>
      <c r="O3" s="354"/>
      <c r="P3" s="354"/>
      <c r="Q3" s="355"/>
      <c r="R3" s="14"/>
      <c r="S3" s="14"/>
      <c r="T3" s="14"/>
      <c r="U3" s="14"/>
      <c r="V3" s="14"/>
      <c r="W3" s="14"/>
      <c r="X3" s="14"/>
      <c r="Y3" s="14"/>
      <c r="AE3" s="13"/>
    </row>
    <row r="4" spans="1:15" ht="13.5" thickBot="1">
      <c r="A4" s="26"/>
      <c r="B4" s="246"/>
      <c r="H4" s="5"/>
      <c r="I4" s="5"/>
      <c r="J4" s="5"/>
      <c r="K4" s="5"/>
      <c r="L4" s="5"/>
      <c r="M4" s="5"/>
      <c r="N4" s="5"/>
      <c r="O4" s="5"/>
    </row>
    <row r="5" spans="1:17" s="2" customFormat="1" ht="15" customHeight="1">
      <c r="A5" s="364" t="s">
        <v>5</v>
      </c>
      <c r="B5" s="366" t="s">
        <v>5</v>
      </c>
      <c r="C5" s="359" t="s">
        <v>0</v>
      </c>
      <c r="D5" s="369" t="s">
        <v>1</v>
      </c>
      <c r="E5" s="359" t="s">
        <v>2</v>
      </c>
      <c r="F5" s="356" t="s">
        <v>40</v>
      </c>
      <c r="G5" s="356" t="s">
        <v>41</v>
      </c>
      <c r="H5" s="356" t="s">
        <v>37</v>
      </c>
      <c r="I5" s="361" t="s">
        <v>19</v>
      </c>
      <c r="J5" s="362"/>
      <c r="K5" s="363"/>
      <c r="L5" s="361" t="s">
        <v>20</v>
      </c>
      <c r="M5" s="362"/>
      <c r="N5" s="363"/>
      <c r="O5" s="356" t="s">
        <v>18</v>
      </c>
      <c r="P5" s="371" t="s">
        <v>3</v>
      </c>
      <c r="Q5" s="349" t="s">
        <v>4</v>
      </c>
    </row>
    <row r="6" spans="1:19" s="5" customFormat="1" ht="15" customHeight="1" thickBot="1">
      <c r="A6" s="365"/>
      <c r="B6" s="367"/>
      <c r="C6" s="368"/>
      <c r="D6" s="370"/>
      <c r="E6" s="373"/>
      <c r="F6" s="358"/>
      <c r="G6" s="357"/>
      <c r="H6" s="358"/>
      <c r="I6" s="6" t="s">
        <v>7</v>
      </c>
      <c r="J6" s="7" t="s">
        <v>8</v>
      </c>
      <c r="K6" s="8" t="s">
        <v>21</v>
      </c>
      <c r="L6" s="6" t="s">
        <v>7</v>
      </c>
      <c r="M6" s="7" t="s">
        <v>8</v>
      </c>
      <c r="N6" s="8" t="s">
        <v>21</v>
      </c>
      <c r="O6" s="357"/>
      <c r="P6" s="372"/>
      <c r="Q6" s="350"/>
      <c r="S6" t="s">
        <v>12</v>
      </c>
    </row>
    <row r="7" spans="1:20" s="25" customFormat="1" ht="12.75">
      <c r="A7" s="65">
        <v>360</v>
      </c>
      <c r="B7" s="280">
        <v>604</v>
      </c>
      <c r="C7" s="98" t="s">
        <v>80</v>
      </c>
      <c r="D7" s="100" t="s">
        <v>38</v>
      </c>
      <c r="E7" s="117" t="s">
        <v>63</v>
      </c>
      <c r="F7" s="286">
        <v>0.43402777777777773</v>
      </c>
      <c r="G7" s="17"/>
      <c r="H7" s="19"/>
      <c r="I7" s="37">
        <v>0.0010821759259259259</v>
      </c>
      <c r="J7" s="50">
        <v>0.0010833333333333335</v>
      </c>
      <c r="K7" s="38"/>
      <c r="L7" s="37">
        <v>0.001341435185185185</v>
      </c>
      <c r="M7" s="50">
        <v>0.0013229166666666665</v>
      </c>
      <c r="N7" s="38"/>
      <c r="O7" s="287"/>
      <c r="P7" s="36">
        <f aca="true" t="shared" si="0" ref="P7:P26">IF(OR(H7&gt;TIME(0,30,0),O7&lt;&gt;""),"XXXXX",SUM(G7:N7))</f>
        <v>0.004829861111111111</v>
      </c>
      <c r="Q7" s="74">
        <f aca="true" t="shared" si="1" ref="Q7:Q26">IF(OR(H7&gt;TIME(0,30,0),O7&lt;&gt;""),"D",RANK(P7,$P$7:$P$32,40))</f>
        <v>1</v>
      </c>
      <c r="S7" s="25" t="s">
        <v>16</v>
      </c>
      <c r="T7" s="25" t="s">
        <v>23</v>
      </c>
    </row>
    <row r="8" spans="1:17" s="25" customFormat="1" ht="12.75">
      <c r="A8" s="66"/>
      <c r="B8" s="273">
        <v>603</v>
      </c>
      <c r="C8" s="104" t="s">
        <v>78</v>
      </c>
      <c r="D8" s="282" t="s">
        <v>28</v>
      </c>
      <c r="E8" s="285" t="s">
        <v>79</v>
      </c>
      <c r="F8" s="142">
        <v>0.43472222222222223</v>
      </c>
      <c r="G8" s="17"/>
      <c r="H8" s="19"/>
      <c r="I8" s="15">
        <v>0.001099537037037037</v>
      </c>
      <c r="J8" s="54">
        <v>0.001074074074074074</v>
      </c>
      <c r="K8" s="16"/>
      <c r="L8" s="15">
        <v>0.0013553240740740741</v>
      </c>
      <c r="M8" s="54">
        <v>0.0013298611111111113</v>
      </c>
      <c r="N8" s="17"/>
      <c r="O8" s="73"/>
      <c r="P8" s="23">
        <f t="shared" si="0"/>
        <v>0.004858796296296297</v>
      </c>
      <c r="Q8" s="74">
        <f t="shared" si="1"/>
        <v>2</v>
      </c>
    </row>
    <row r="9" spans="1:17" s="25" customFormat="1" ht="12.75">
      <c r="A9" s="66"/>
      <c r="B9" s="251">
        <v>600</v>
      </c>
      <c r="C9" s="98" t="s">
        <v>76</v>
      </c>
      <c r="D9" s="99" t="s">
        <v>38</v>
      </c>
      <c r="E9" s="284" t="s">
        <v>63</v>
      </c>
      <c r="F9" s="144">
        <v>0.43333333333333335</v>
      </c>
      <c r="G9" s="17"/>
      <c r="H9" s="19"/>
      <c r="I9" s="15">
        <v>0.0010925925925925925</v>
      </c>
      <c r="J9" s="54">
        <v>0.0010636574074074075</v>
      </c>
      <c r="K9" s="16"/>
      <c r="L9" s="15">
        <v>0.0013668981481481481</v>
      </c>
      <c r="M9" s="54">
        <v>0.0013842592592592593</v>
      </c>
      <c r="N9" s="17"/>
      <c r="O9" s="75"/>
      <c r="P9" s="23">
        <f t="shared" si="0"/>
        <v>0.004907407407407408</v>
      </c>
      <c r="Q9" s="74">
        <f t="shared" si="1"/>
        <v>3</v>
      </c>
    </row>
    <row r="10" spans="1:17" s="25" customFormat="1" ht="12.75">
      <c r="A10" s="66"/>
      <c r="B10" s="254">
        <v>610</v>
      </c>
      <c r="C10" s="104" t="s">
        <v>157</v>
      </c>
      <c r="D10" s="100" t="s">
        <v>59</v>
      </c>
      <c r="E10" s="117" t="s">
        <v>56</v>
      </c>
      <c r="F10" s="111">
        <v>0.4361111111111111</v>
      </c>
      <c r="G10" s="17"/>
      <c r="H10" s="19"/>
      <c r="I10" s="15">
        <v>0.0011238425925925927</v>
      </c>
      <c r="J10" s="54">
        <v>0.0011099537037037035</v>
      </c>
      <c r="K10" s="16"/>
      <c r="L10" s="15">
        <v>0.0013750000000000001</v>
      </c>
      <c r="M10" s="54">
        <v>0.0013831018518518517</v>
      </c>
      <c r="N10" s="17"/>
      <c r="O10" s="73"/>
      <c r="P10" s="23">
        <f t="shared" si="0"/>
        <v>0.004991898148148148</v>
      </c>
      <c r="Q10" s="74">
        <f t="shared" si="1"/>
        <v>4</v>
      </c>
    </row>
    <row r="11" spans="1:17" s="25" customFormat="1" ht="12.75">
      <c r="A11" s="66">
        <v>121</v>
      </c>
      <c r="B11" s="254">
        <v>613</v>
      </c>
      <c r="C11" s="101" t="s">
        <v>247</v>
      </c>
      <c r="D11" s="100" t="s">
        <v>28</v>
      </c>
      <c r="E11" s="118" t="s">
        <v>63</v>
      </c>
      <c r="F11" s="111">
        <v>0.4375</v>
      </c>
      <c r="G11" s="17"/>
      <c r="H11" s="19"/>
      <c r="I11" s="15">
        <v>0.0011574074074074073</v>
      </c>
      <c r="J11" s="54">
        <v>0.001138888888888889</v>
      </c>
      <c r="K11" s="16"/>
      <c r="L11" s="15">
        <v>0.0013993055555555555</v>
      </c>
      <c r="M11" s="54">
        <v>0.0013912037037037037</v>
      </c>
      <c r="N11" s="17"/>
      <c r="O11" s="73"/>
      <c r="P11" s="23">
        <f t="shared" si="0"/>
        <v>0.005086805555555555</v>
      </c>
      <c r="Q11" s="74">
        <f t="shared" si="1"/>
        <v>5</v>
      </c>
    </row>
    <row r="12" spans="1:17" s="25" customFormat="1" ht="12.75">
      <c r="A12" s="62"/>
      <c r="B12" s="254">
        <v>617</v>
      </c>
      <c r="C12" s="98" t="s">
        <v>139</v>
      </c>
      <c r="D12" s="100" t="s">
        <v>28</v>
      </c>
      <c r="E12" s="117" t="s">
        <v>63</v>
      </c>
      <c r="F12" s="111">
        <v>0.4388888888888889</v>
      </c>
      <c r="G12" s="17"/>
      <c r="H12" s="19"/>
      <c r="I12" s="15">
        <v>0.0011550925925925925</v>
      </c>
      <c r="J12" s="54">
        <v>0.0011493055555555555</v>
      </c>
      <c r="K12" s="16"/>
      <c r="L12" s="15">
        <v>0.0013993055555555555</v>
      </c>
      <c r="M12" s="54">
        <v>0.0014270833333333334</v>
      </c>
      <c r="N12" s="17"/>
      <c r="O12" s="73"/>
      <c r="P12" s="23">
        <f t="shared" si="0"/>
        <v>0.005130787037037037</v>
      </c>
      <c r="Q12" s="74">
        <f t="shared" si="1"/>
        <v>6</v>
      </c>
    </row>
    <row r="13" spans="1:17" s="25" customFormat="1" ht="12.75">
      <c r="A13" s="67">
        <v>677</v>
      </c>
      <c r="B13" s="254">
        <v>616</v>
      </c>
      <c r="C13" s="120" t="s">
        <v>137</v>
      </c>
      <c r="D13" s="153" t="s">
        <v>28</v>
      </c>
      <c r="E13" s="154" t="s">
        <v>85</v>
      </c>
      <c r="F13" s="115">
        <v>0.4381944444444445</v>
      </c>
      <c r="G13" s="17"/>
      <c r="H13" s="19"/>
      <c r="I13" s="15">
        <v>0.0011875</v>
      </c>
      <c r="J13" s="54">
        <v>0.0011736111111111112</v>
      </c>
      <c r="K13" s="16"/>
      <c r="L13" s="15">
        <v>0.0014548611111111114</v>
      </c>
      <c r="M13" s="54">
        <v>0.0014837962962962964</v>
      </c>
      <c r="N13" s="17"/>
      <c r="O13" s="73"/>
      <c r="P13" s="23">
        <f t="shared" si="0"/>
        <v>0.005299768518518519</v>
      </c>
      <c r="Q13" s="74">
        <f t="shared" si="1"/>
        <v>7</v>
      </c>
    </row>
    <row r="14" spans="1:17" s="25" customFormat="1" ht="12.75">
      <c r="A14" s="67"/>
      <c r="B14" s="255">
        <v>609</v>
      </c>
      <c r="C14" s="120" t="s">
        <v>49</v>
      </c>
      <c r="D14" s="153" t="s">
        <v>65</v>
      </c>
      <c r="E14" s="154" t="s">
        <v>56</v>
      </c>
      <c r="F14" s="123">
        <v>0.4361111111111111</v>
      </c>
      <c r="G14" s="22"/>
      <c r="H14" s="48"/>
      <c r="I14" s="20">
        <v>0.0011770833333333334</v>
      </c>
      <c r="J14" s="53">
        <v>0.0011782407407407408</v>
      </c>
      <c r="K14" s="21"/>
      <c r="L14" s="20">
        <v>0.001540509259259259</v>
      </c>
      <c r="M14" s="53">
        <v>0.001517361111111111</v>
      </c>
      <c r="N14" s="35"/>
      <c r="O14" s="86"/>
      <c r="P14" s="23">
        <f t="shared" si="0"/>
        <v>0.0054131944444444436</v>
      </c>
      <c r="Q14" s="74">
        <f t="shared" si="1"/>
        <v>8</v>
      </c>
    </row>
    <row r="15" spans="1:17" s="25" customFormat="1" ht="12.75">
      <c r="A15" s="67"/>
      <c r="B15" s="255">
        <v>611</v>
      </c>
      <c r="C15" s="120" t="s">
        <v>182</v>
      </c>
      <c r="D15" s="153" t="s">
        <v>183</v>
      </c>
      <c r="E15" s="154" t="s">
        <v>85</v>
      </c>
      <c r="F15" s="123">
        <v>0.4368055555555555</v>
      </c>
      <c r="G15" s="22"/>
      <c r="H15" s="48"/>
      <c r="I15" s="20">
        <v>0.0012407407407407408</v>
      </c>
      <c r="J15" s="53">
        <v>0.0012210648148148148</v>
      </c>
      <c r="K15" s="21"/>
      <c r="L15" s="20">
        <v>0.001486111111111111</v>
      </c>
      <c r="M15" s="53">
        <v>0.0015023148148148148</v>
      </c>
      <c r="N15" s="35"/>
      <c r="O15" s="86"/>
      <c r="P15" s="23">
        <f t="shared" si="0"/>
        <v>0.005450231481481481</v>
      </c>
      <c r="Q15" s="74">
        <f t="shared" si="1"/>
        <v>9</v>
      </c>
    </row>
    <row r="16" spans="1:17" s="25" customFormat="1" ht="12.75">
      <c r="A16" s="67"/>
      <c r="B16" s="255">
        <v>605</v>
      </c>
      <c r="C16" s="120" t="s">
        <v>81</v>
      </c>
      <c r="D16" s="153" t="s">
        <v>62</v>
      </c>
      <c r="E16" s="154" t="s">
        <v>63</v>
      </c>
      <c r="F16" s="114">
        <v>0.4354166666666666</v>
      </c>
      <c r="G16" s="22"/>
      <c r="H16" s="48"/>
      <c r="I16" s="20">
        <v>0.0012604166666666666</v>
      </c>
      <c r="J16" s="53">
        <v>0.0011921296296296296</v>
      </c>
      <c r="K16" s="21"/>
      <c r="L16" s="20">
        <v>0.0015497685185185182</v>
      </c>
      <c r="M16" s="53">
        <v>0.0015462962962962963</v>
      </c>
      <c r="N16" s="35"/>
      <c r="O16" s="86"/>
      <c r="P16" s="23">
        <f t="shared" si="0"/>
        <v>0.005548611111111111</v>
      </c>
      <c r="Q16" s="74">
        <f t="shared" si="1"/>
        <v>10</v>
      </c>
    </row>
    <row r="17" spans="1:17" s="25" customFormat="1" ht="12.75">
      <c r="A17" s="67"/>
      <c r="B17" s="255">
        <v>608</v>
      </c>
      <c r="C17" s="120" t="s">
        <v>181</v>
      </c>
      <c r="D17" s="153" t="s">
        <v>28</v>
      </c>
      <c r="E17" s="154" t="s">
        <v>73</v>
      </c>
      <c r="F17" s="123">
        <v>0.43333333333333335</v>
      </c>
      <c r="G17" s="22"/>
      <c r="H17" s="48"/>
      <c r="I17" s="20">
        <v>0.0012511574074074074</v>
      </c>
      <c r="J17" s="53">
        <v>0.0012766203703703705</v>
      </c>
      <c r="K17" s="21"/>
      <c r="L17" s="20">
        <v>0.0015416666666666669</v>
      </c>
      <c r="M17" s="53">
        <v>0.001488425925925926</v>
      </c>
      <c r="N17" s="35"/>
      <c r="O17" s="86"/>
      <c r="P17" s="23">
        <f t="shared" si="0"/>
        <v>0.005557870370370371</v>
      </c>
      <c r="Q17" s="74">
        <f t="shared" si="1"/>
        <v>11</v>
      </c>
    </row>
    <row r="18" spans="1:17" s="25" customFormat="1" ht="12.75">
      <c r="A18" s="67"/>
      <c r="B18" s="255">
        <v>602</v>
      </c>
      <c r="C18" s="120" t="s">
        <v>178</v>
      </c>
      <c r="D18" s="281" t="s">
        <v>179</v>
      </c>
      <c r="E18" s="283" t="s">
        <v>56</v>
      </c>
      <c r="F18" s="152">
        <v>0.43402777777777773</v>
      </c>
      <c r="G18" s="22"/>
      <c r="H18" s="48"/>
      <c r="I18" s="20">
        <v>0.0012546296296296296</v>
      </c>
      <c r="J18" s="53">
        <v>0.0012523148148148148</v>
      </c>
      <c r="K18" s="21"/>
      <c r="L18" s="20">
        <v>0.0015706018518518519</v>
      </c>
      <c r="M18" s="53">
        <v>0.001590277777777778</v>
      </c>
      <c r="N18" s="35"/>
      <c r="O18" s="86"/>
      <c r="P18" s="23">
        <f t="shared" si="0"/>
        <v>0.005667824074074074</v>
      </c>
      <c r="Q18" s="74">
        <f t="shared" si="1"/>
        <v>12</v>
      </c>
    </row>
    <row r="19" spans="1:17" s="25" customFormat="1" ht="12.75">
      <c r="A19" s="67"/>
      <c r="B19" s="255">
        <v>615</v>
      </c>
      <c r="C19" s="120" t="s">
        <v>185</v>
      </c>
      <c r="D19" s="153" t="s">
        <v>28</v>
      </c>
      <c r="E19" s="154" t="s">
        <v>63</v>
      </c>
      <c r="F19" s="123">
        <v>0.4381944444444445</v>
      </c>
      <c r="G19" s="22"/>
      <c r="H19" s="48"/>
      <c r="I19" s="20">
        <v>0.001324074074074074</v>
      </c>
      <c r="J19" s="53">
        <v>0.0012627314814814814</v>
      </c>
      <c r="K19" s="21"/>
      <c r="L19" s="20">
        <v>0.001542824074074074</v>
      </c>
      <c r="M19" s="53">
        <v>0.0015393518518518519</v>
      </c>
      <c r="N19" s="35"/>
      <c r="O19" s="86"/>
      <c r="P19" s="23">
        <f t="shared" si="0"/>
        <v>0.0056689814814814814</v>
      </c>
      <c r="Q19" s="74">
        <f t="shared" si="1"/>
        <v>13</v>
      </c>
    </row>
    <row r="20" spans="1:17" s="25" customFormat="1" ht="12.75">
      <c r="A20" s="67"/>
      <c r="B20" s="255">
        <v>620</v>
      </c>
      <c r="C20" s="120" t="s">
        <v>142</v>
      </c>
      <c r="D20" s="153" t="s">
        <v>28</v>
      </c>
      <c r="E20" s="154" t="s">
        <v>73</v>
      </c>
      <c r="F20" s="123">
        <v>0.4395833333333334</v>
      </c>
      <c r="G20" s="22"/>
      <c r="H20" s="48"/>
      <c r="I20" s="20">
        <v>0.0012476851851851852</v>
      </c>
      <c r="J20" s="53">
        <v>0.0012743055555555557</v>
      </c>
      <c r="K20" s="21"/>
      <c r="L20" s="20">
        <v>0.0015775462962962963</v>
      </c>
      <c r="M20" s="53">
        <v>0.0015983796296296295</v>
      </c>
      <c r="N20" s="35"/>
      <c r="O20" s="86"/>
      <c r="P20" s="23">
        <f t="shared" si="0"/>
        <v>0.005697916666666666</v>
      </c>
      <c r="Q20" s="74">
        <f t="shared" si="1"/>
        <v>14</v>
      </c>
    </row>
    <row r="21" spans="1:17" s="25" customFormat="1" ht="12.75">
      <c r="A21" s="67"/>
      <c r="B21" s="255">
        <v>612</v>
      </c>
      <c r="C21" s="120" t="s">
        <v>184</v>
      </c>
      <c r="D21" s="153" t="s">
        <v>24</v>
      </c>
      <c r="E21" s="154" t="s">
        <v>85</v>
      </c>
      <c r="F21" s="123">
        <v>0.4201388888888889</v>
      </c>
      <c r="G21" s="22"/>
      <c r="H21" s="48"/>
      <c r="I21" s="20">
        <v>0.001255787037037037</v>
      </c>
      <c r="J21" s="53">
        <v>0.0012488425925925926</v>
      </c>
      <c r="K21" s="21"/>
      <c r="L21" s="20">
        <v>0.0016655092592592592</v>
      </c>
      <c r="M21" s="53">
        <v>0.001560185185185185</v>
      </c>
      <c r="N21" s="35"/>
      <c r="O21" s="86"/>
      <c r="P21" s="23">
        <f t="shared" si="0"/>
        <v>0.005730324074074074</v>
      </c>
      <c r="Q21" s="74">
        <f t="shared" si="1"/>
        <v>15</v>
      </c>
    </row>
    <row r="22" spans="1:17" s="25" customFormat="1" ht="12.75">
      <c r="A22" s="67"/>
      <c r="B22" s="255">
        <v>601</v>
      </c>
      <c r="C22" s="120" t="s">
        <v>77</v>
      </c>
      <c r="D22" s="281" t="s">
        <v>74</v>
      </c>
      <c r="E22" s="283" t="s">
        <v>73</v>
      </c>
      <c r="F22" s="152">
        <v>0.43263888888888885</v>
      </c>
      <c r="G22" s="22">
        <v>0.0006944444444444445</v>
      </c>
      <c r="H22" s="48"/>
      <c r="I22" s="20">
        <v>0.0011875</v>
      </c>
      <c r="J22" s="53">
        <v>0.0011851851851851852</v>
      </c>
      <c r="K22" s="21"/>
      <c r="L22" s="20">
        <v>0.0014710648148148148</v>
      </c>
      <c r="M22" s="53">
        <v>0.0014895833333333332</v>
      </c>
      <c r="N22" s="35"/>
      <c r="O22" s="86"/>
      <c r="P22" s="23">
        <f t="shared" si="0"/>
        <v>0.006027777777777778</v>
      </c>
      <c r="Q22" s="74">
        <f t="shared" si="1"/>
        <v>16</v>
      </c>
    </row>
    <row r="23" spans="1:17" s="25" customFormat="1" ht="12.75">
      <c r="A23" s="67"/>
      <c r="B23" s="255">
        <v>619</v>
      </c>
      <c r="C23" s="120" t="s">
        <v>252</v>
      </c>
      <c r="D23" s="153" t="s">
        <v>163</v>
      </c>
      <c r="E23" s="154" t="s">
        <v>56</v>
      </c>
      <c r="F23" s="123">
        <v>0.4395833333333334</v>
      </c>
      <c r="G23" s="22"/>
      <c r="H23" s="48"/>
      <c r="I23" s="20">
        <v>0.0012974537037037037</v>
      </c>
      <c r="J23" s="53">
        <v>0.001324074074074074</v>
      </c>
      <c r="K23" s="21"/>
      <c r="L23" s="20">
        <v>0.0016493055555555556</v>
      </c>
      <c r="M23" s="53">
        <v>0.0018506944444444445</v>
      </c>
      <c r="N23" s="35"/>
      <c r="O23" s="86"/>
      <c r="P23" s="23">
        <f t="shared" si="0"/>
        <v>0.006121527777777778</v>
      </c>
      <c r="Q23" s="74">
        <f t="shared" si="1"/>
        <v>17</v>
      </c>
    </row>
    <row r="24" spans="1:17" s="25" customFormat="1" ht="12.75">
      <c r="A24" s="67"/>
      <c r="B24" s="255">
        <v>606</v>
      </c>
      <c r="C24" s="120" t="s">
        <v>180</v>
      </c>
      <c r="D24" s="153" t="s">
        <v>23</v>
      </c>
      <c r="E24" s="154" t="s">
        <v>56</v>
      </c>
      <c r="F24" s="152">
        <v>0.4354166666666666</v>
      </c>
      <c r="G24" s="22"/>
      <c r="H24" s="48">
        <v>0.0006944444444444445</v>
      </c>
      <c r="I24" s="20">
        <v>0.0012465277777777776</v>
      </c>
      <c r="J24" s="53">
        <v>0.0013564814814814813</v>
      </c>
      <c r="K24" s="21"/>
      <c r="L24" s="20">
        <v>0.0015300925925925924</v>
      </c>
      <c r="M24" s="53">
        <v>0.0016076388888888887</v>
      </c>
      <c r="N24" s="35"/>
      <c r="O24" s="86"/>
      <c r="P24" s="23">
        <f t="shared" si="0"/>
        <v>0.006435185185185184</v>
      </c>
      <c r="Q24" s="74">
        <f t="shared" si="1"/>
        <v>18</v>
      </c>
    </row>
    <row r="25" spans="1:17" s="25" customFormat="1" ht="12.75">
      <c r="A25" s="67"/>
      <c r="B25" s="255">
        <v>618</v>
      </c>
      <c r="C25" s="120" t="s">
        <v>186</v>
      </c>
      <c r="D25" s="153" t="s">
        <v>28</v>
      </c>
      <c r="E25" s="154" t="s">
        <v>87</v>
      </c>
      <c r="F25" s="123">
        <v>0.4388888888888889</v>
      </c>
      <c r="G25" s="22"/>
      <c r="H25" s="48">
        <v>0.001388888888888889</v>
      </c>
      <c r="I25" s="161">
        <v>0.0012523148148148148</v>
      </c>
      <c r="J25" s="53">
        <v>0.0012349537037037036</v>
      </c>
      <c r="K25" s="21"/>
      <c r="L25" s="161">
        <v>0.0014490740740740742</v>
      </c>
      <c r="M25" s="53">
        <v>0.0014537037037037036</v>
      </c>
      <c r="N25" s="35"/>
      <c r="O25" s="86"/>
      <c r="P25" s="23">
        <f t="shared" si="0"/>
        <v>0.006778935185185185</v>
      </c>
      <c r="Q25" s="74">
        <f t="shared" si="1"/>
        <v>19</v>
      </c>
    </row>
    <row r="26" spans="1:17" s="25" customFormat="1" ht="13.5" thickBot="1">
      <c r="A26" s="330"/>
      <c r="B26" s="328">
        <v>614</v>
      </c>
      <c r="C26" s="331" t="s">
        <v>250</v>
      </c>
      <c r="D26" s="332" t="s">
        <v>28</v>
      </c>
      <c r="E26" s="333" t="s">
        <v>63</v>
      </c>
      <c r="F26" s="116">
        <v>0.4375</v>
      </c>
      <c r="G26" s="320"/>
      <c r="H26" s="321"/>
      <c r="I26" s="322"/>
      <c r="J26" s="323">
        <v>0.0013055555555555555</v>
      </c>
      <c r="K26" s="324"/>
      <c r="L26" s="322">
        <v>0.0016458333333333333</v>
      </c>
      <c r="M26" s="323">
        <v>0.001596064814814815</v>
      </c>
      <c r="N26" s="334"/>
      <c r="O26" s="96" t="s">
        <v>18</v>
      </c>
      <c r="P26" s="326" t="str">
        <f t="shared" si="0"/>
        <v>XXXXX</v>
      </c>
      <c r="Q26" s="327" t="str">
        <f t="shared" si="1"/>
        <v>D</v>
      </c>
    </row>
    <row r="27" spans="1:17" s="25" customFormat="1" ht="12.75">
      <c r="A27" s="66"/>
      <c r="B27" s="248"/>
      <c r="C27" s="40"/>
      <c r="D27" s="40"/>
      <c r="E27" s="40"/>
      <c r="F27" s="40"/>
      <c r="G27" s="34"/>
      <c r="H27" s="195"/>
      <c r="I27" s="34"/>
      <c r="J27" s="34"/>
      <c r="K27" s="34"/>
      <c r="L27" s="34"/>
      <c r="M27" s="34"/>
      <c r="N27" s="34"/>
      <c r="O27" s="40"/>
      <c r="P27" s="171"/>
      <c r="Q27" s="187"/>
    </row>
    <row r="28" spans="1:17" s="25" customFormat="1" ht="12.75">
      <c r="A28" s="67"/>
      <c r="B28" s="247"/>
      <c r="C28" s="104"/>
      <c r="D28" s="218"/>
      <c r="E28" s="219"/>
      <c r="F28" s="198"/>
      <c r="G28" s="34"/>
      <c r="H28" s="195"/>
      <c r="I28" s="34"/>
      <c r="J28" s="34"/>
      <c r="K28" s="34"/>
      <c r="L28" s="34"/>
      <c r="M28" s="34"/>
      <c r="N28" s="34"/>
      <c r="O28" s="40"/>
      <c r="P28" s="171"/>
      <c r="Q28" s="187"/>
    </row>
    <row r="29" spans="1:17" s="25" customFormat="1" ht="12.75">
      <c r="A29" s="67"/>
      <c r="B29" s="247"/>
      <c r="C29" s="104"/>
      <c r="D29" s="218"/>
      <c r="E29" s="219"/>
      <c r="F29" s="198"/>
      <c r="G29" s="34"/>
      <c r="H29" s="195"/>
      <c r="I29" s="34"/>
      <c r="J29" s="34"/>
      <c r="K29" s="34"/>
      <c r="L29" s="34"/>
      <c r="M29" s="34"/>
      <c r="N29" s="34"/>
      <c r="O29" s="40"/>
      <c r="P29" s="171"/>
      <c r="Q29" s="187"/>
    </row>
    <row r="30" spans="1:17" s="25" customFormat="1" ht="12.75">
      <c r="A30" s="67"/>
      <c r="B30" s="247"/>
      <c r="C30" s="104"/>
      <c r="D30" s="218"/>
      <c r="E30" s="219"/>
      <c r="F30" s="198"/>
      <c r="G30" s="34"/>
      <c r="H30" s="195"/>
      <c r="I30" s="34"/>
      <c r="J30" s="34"/>
      <c r="K30" s="34"/>
      <c r="L30" s="34"/>
      <c r="M30" s="34"/>
      <c r="N30" s="34"/>
      <c r="O30" s="40"/>
      <c r="P30" s="171"/>
      <c r="Q30" s="187"/>
    </row>
    <row r="31" spans="1:17" s="25" customFormat="1" ht="12.75">
      <c r="A31" s="67"/>
      <c r="B31" s="247"/>
      <c r="C31" s="104"/>
      <c r="D31" s="218"/>
      <c r="E31" s="219"/>
      <c r="F31" s="198"/>
      <c r="G31" s="34"/>
      <c r="H31" s="195"/>
      <c r="I31" s="34"/>
      <c r="J31" s="34"/>
      <c r="K31" s="34"/>
      <c r="L31" s="34"/>
      <c r="M31" s="34"/>
      <c r="N31" s="34"/>
      <c r="O31" s="40"/>
      <c r="P31" s="171"/>
      <c r="Q31" s="187"/>
    </row>
    <row r="32" spans="1:17" s="25" customFormat="1" ht="12.75">
      <c r="A32" s="67"/>
      <c r="B32" s="248"/>
      <c r="C32" s="40"/>
      <c r="D32" s="40"/>
      <c r="E32" s="40"/>
      <c r="F32" s="205"/>
      <c r="G32" s="34"/>
      <c r="H32" s="195"/>
      <c r="I32" s="34"/>
      <c r="J32" s="34"/>
      <c r="K32" s="34"/>
      <c r="L32" s="34"/>
      <c r="M32" s="34"/>
      <c r="N32" s="34"/>
      <c r="O32" s="40"/>
      <c r="P32" s="171"/>
      <c r="Q32" s="187"/>
    </row>
    <row r="38" ht="12.75">
      <c r="I38" s="168"/>
    </row>
    <row r="41" ht="13.5" thickBot="1"/>
    <row r="42" ht="13.5" thickBot="1">
      <c r="J42" s="166"/>
    </row>
  </sheetData>
  <sheetProtection/>
  <mergeCells count="15">
    <mergeCell ref="A5:A6"/>
    <mergeCell ref="D5:D6"/>
    <mergeCell ref="D3:F3"/>
    <mergeCell ref="E5:E6"/>
    <mergeCell ref="P5:P6"/>
    <mergeCell ref="Q5:Q6"/>
    <mergeCell ref="C5:C6"/>
    <mergeCell ref="B5:B6"/>
    <mergeCell ref="I5:K5"/>
    <mergeCell ref="L5:N5"/>
    <mergeCell ref="H5:H6"/>
    <mergeCell ref="F5:F6"/>
    <mergeCell ref="G3:Q3"/>
    <mergeCell ref="G5:G6"/>
    <mergeCell ref="O5:O6"/>
  </mergeCells>
  <dataValidations count="3">
    <dataValidation errorStyle="warning" type="time" allowBlank="1" showInputMessage="1" showErrorMessage="1" errorTitle="Chybné zadání" error="Zadej čas ve tvaru mm:ss,0 !!!" sqref="G7:N32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28:D31">
      <formula1>$S$12:$S$14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3:D26 D11">
      <formula1>$S$12:$S$13</formula1>
    </dataValidation>
  </dataValidation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zoomScaleSheetLayoutView="75" zoomScalePageLayoutView="0" workbookViewId="0" topLeftCell="A1">
      <pane xSplit="3" ySplit="6" topLeftCell="F39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B1" sqref="B1:Q66"/>
    </sheetView>
  </sheetViews>
  <sheetFormatPr defaultColWidth="9.140625" defaultRowHeight="12.75"/>
  <cols>
    <col min="1" max="1" width="5.421875" style="0" hidden="1" customWidth="1"/>
    <col min="2" max="2" width="5.421875" style="245" customWidth="1"/>
    <col min="3" max="3" width="24.421875" style="28" customWidth="1"/>
    <col min="4" max="4" width="13.28125" style="0" customWidth="1"/>
    <col min="5" max="6" width="7.28125" style="3" customWidth="1"/>
    <col min="7" max="7" width="12.140625" style="0" customWidth="1"/>
    <col min="8" max="8" width="10.7109375" style="0" customWidth="1"/>
    <col min="9" max="10" width="7.28125" style="0" customWidth="1"/>
    <col min="11" max="11" width="7.28125" style="0" hidden="1" customWidth="1"/>
    <col min="12" max="13" width="7.28125" style="0" customWidth="1"/>
    <col min="14" max="14" width="7.28125" style="0" hidden="1" customWidth="1"/>
    <col min="15" max="15" width="25.7109375" style="0" bestFit="1" customWidth="1"/>
    <col min="16" max="16" width="12.140625" style="1" customWidth="1"/>
    <col min="17" max="17" width="6.28125" style="0" customWidth="1"/>
    <col min="19" max="19" width="25.7109375" style="0" hidden="1" customWidth="1"/>
    <col min="20" max="20" width="12.7109375" style="0" hidden="1" customWidth="1"/>
  </cols>
  <sheetData>
    <row r="1" spans="4:16" ht="12.75">
      <c r="D1" s="11">
        <v>42273</v>
      </c>
      <c r="E1" s="91"/>
      <c r="F1" s="91"/>
      <c r="G1" s="12"/>
      <c r="P1" s="4"/>
    </row>
    <row r="2" ht="13.5" thickBot="1">
      <c r="R2" s="13"/>
    </row>
    <row r="3" spans="1:17" s="3" customFormat="1" ht="25.5" customHeight="1" thickBot="1">
      <c r="A3" s="10"/>
      <c r="B3" s="242"/>
      <c r="C3" s="29" t="s">
        <v>6</v>
      </c>
      <c r="D3" s="351" t="s">
        <v>34</v>
      </c>
      <c r="E3" s="351"/>
      <c r="F3" s="352"/>
      <c r="G3" s="374" t="s">
        <v>46</v>
      </c>
      <c r="H3" s="375"/>
      <c r="I3" s="375"/>
      <c r="J3" s="375"/>
      <c r="K3" s="375"/>
      <c r="L3" s="375"/>
      <c r="M3" s="375"/>
      <c r="N3" s="375"/>
      <c r="O3" s="375"/>
      <c r="P3" s="375"/>
      <c r="Q3" s="376"/>
    </row>
    <row r="4" spans="8:15" ht="13.5" thickBot="1">
      <c r="H4" s="5"/>
      <c r="I4" s="5"/>
      <c r="J4" s="5"/>
      <c r="K4" s="5"/>
      <c r="L4" s="5"/>
      <c r="M4" s="5"/>
      <c r="N4" s="5"/>
      <c r="O4" s="5"/>
    </row>
    <row r="5" spans="1:17" s="2" customFormat="1" ht="15" customHeight="1">
      <c r="A5" s="377" t="s">
        <v>5</v>
      </c>
      <c r="B5" s="366" t="s">
        <v>5</v>
      </c>
      <c r="C5" s="382" t="s">
        <v>0</v>
      </c>
      <c r="D5" s="369" t="s">
        <v>1</v>
      </c>
      <c r="E5" s="359" t="s">
        <v>2</v>
      </c>
      <c r="F5" s="356" t="s">
        <v>40</v>
      </c>
      <c r="G5" s="356" t="s">
        <v>41</v>
      </c>
      <c r="H5" s="356" t="s">
        <v>37</v>
      </c>
      <c r="I5" s="361" t="s">
        <v>19</v>
      </c>
      <c r="J5" s="362"/>
      <c r="K5" s="363"/>
      <c r="L5" s="361" t="s">
        <v>20</v>
      </c>
      <c r="M5" s="362"/>
      <c r="N5" s="363"/>
      <c r="O5" s="356" t="s">
        <v>18</v>
      </c>
      <c r="P5" s="379" t="s">
        <v>3</v>
      </c>
      <c r="Q5" s="356" t="s">
        <v>4</v>
      </c>
    </row>
    <row r="6" spans="1:19" s="5" customFormat="1" ht="15" customHeight="1" thickBot="1">
      <c r="A6" s="378"/>
      <c r="B6" s="367"/>
      <c r="C6" s="383"/>
      <c r="D6" s="370"/>
      <c r="E6" s="360"/>
      <c r="F6" s="358"/>
      <c r="G6" s="357"/>
      <c r="H6" s="358"/>
      <c r="I6" s="6" t="s">
        <v>7</v>
      </c>
      <c r="J6" s="7" t="s">
        <v>8</v>
      </c>
      <c r="K6" s="8" t="s">
        <v>21</v>
      </c>
      <c r="L6" s="6" t="s">
        <v>7</v>
      </c>
      <c r="M6" s="7" t="s">
        <v>8</v>
      </c>
      <c r="N6" s="8" t="s">
        <v>21</v>
      </c>
      <c r="O6" s="357"/>
      <c r="P6" s="380"/>
      <c r="Q6" s="381"/>
      <c r="S6" t="s">
        <v>12</v>
      </c>
    </row>
    <row r="7" spans="1:20" s="25" customFormat="1" ht="12.75">
      <c r="A7" s="214">
        <v>91</v>
      </c>
      <c r="B7" s="256">
        <v>504</v>
      </c>
      <c r="C7" s="120" t="s">
        <v>145</v>
      </c>
      <c r="D7" s="291" t="s">
        <v>38</v>
      </c>
      <c r="E7" s="294" t="s">
        <v>95</v>
      </c>
      <c r="F7" s="169">
        <v>0.44236111111111115</v>
      </c>
      <c r="G7" s="41"/>
      <c r="H7" s="51"/>
      <c r="I7" s="33">
        <v>0.0010150462962962962</v>
      </c>
      <c r="J7" s="52">
        <v>0.0010289351851851852</v>
      </c>
      <c r="K7" s="34"/>
      <c r="L7" s="33">
        <v>0.0012905092592592593</v>
      </c>
      <c r="M7" s="52">
        <v>0.0012731481481481483</v>
      </c>
      <c r="N7" s="35"/>
      <c r="O7" s="73"/>
      <c r="P7" s="46">
        <f aca="true" t="shared" si="0" ref="P7:P38">IF(OR(H7&gt;TIME(0,30,0),O7&lt;&gt;""),"XXXXX",SUM(G7:N7))</f>
        <v>0.004607638888888889</v>
      </c>
      <c r="Q7" s="24">
        <f aca="true" t="shared" si="1" ref="Q7:Q38">IF(OR(H7&gt;TIME(0,30,0),O7&lt;&gt;""),"D",RANK(P7,$P$7:$P$69,100))</f>
        <v>1</v>
      </c>
      <c r="S7" s="25" t="s">
        <v>13</v>
      </c>
      <c r="T7" s="25" t="s">
        <v>36</v>
      </c>
    </row>
    <row r="8" spans="1:17" s="25" customFormat="1" ht="12.75">
      <c r="A8" s="215">
        <v>117</v>
      </c>
      <c r="B8" s="257">
        <v>506</v>
      </c>
      <c r="C8" s="98" t="s">
        <v>67</v>
      </c>
      <c r="D8" s="140" t="s">
        <v>62</v>
      </c>
      <c r="E8" s="141" t="s">
        <v>63</v>
      </c>
      <c r="F8" s="170">
        <v>0.44305555555555554</v>
      </c>
      <c r="G8" s="22"/>
      <c r="H8" s="48"/>
      <c r="I8" s="20">
        <v>0.0010324074074074074</v>
      </c>
      <c r="J8" s="53">
        <v>0.0010381944444444445</v>
      </c>
      <c r="K8" s="21"/>
      <c r="L8" s="20">
        <v>0.0013495370370370371</v>
      </c>
      <c r="M8" s="53">
        <v>0.0013391203703703705</v>
      </c>
      <c r="N8" s="27"/>
      <c r="O8" s="73"/>
      <c r="P8" s="47">
        <f t="shared" si="0"/>
        <v>0.00475925925925926</v>
      </c>
      <c r="Q8" s="24">
        <f t="shared" si="1"/>
        <v>2</v>
      </c>
    </row>
    <row r="9" spans="1:20" s="25" customFormat="1" ht="12.75">
      <c r="A9" s="215">
        <v>629</v>
      </c>
      <c r="B9" s="257">
        <v>536</v>
      </c>
      <c r="C9" s="145" t="s">
        <v>159</v>
      </c>
      <c r="D9" s="282" t="s">
        <v>28</v>
      </c>
      <c r="E9" s="295" t="s">
        <v>85</v>
      </c>
      <c r="F9" s="111">
        <v>0.45069444444444445</v>
      </c>
      <c r="G9" s="18"/>
      <c r="H9" s="19"/>
      <c r="I9" s="15">
        <v>0.0010810185185185185</v>
      </c>
      <c r="J9" s="54">
        <v>0.0010671296296296295</v>
      </c>
      <c r="K9" s="16"/>
      <c r="L9" s="15">
        <v>0.0013379629629629629</v>
      </c>
      <c r="M9" s="54">
        <v>0.0013495370370370371</v>
      </c>
      <c r="N9" s="17"/>
      <c r="O9" s="73"/>
      <c r="P9" s="47">
        <f t="shared" si="0"/>
        <v>0.004835648148148148</v>
      </c>
      <c r="Q9" s="24">
        <f t="shared" si="1"/>
        <v>3</v>
      </c>
      <c r="T9" s="25" t="s">
        <v>24</v>
      </c>
    </row>
    <row r="10" spans="1:20" s="25" customFormat="1" ht="12.75">
      <c r="A10" s="216"/>
      <c r="B10" s="257">
        <v>523</v>
      </c>
      <c r="C10" s="98" t="s">
        <v>173</v>
      </c>
      <c r="D10" s="282" t="s">
        <v>163</v>
      </c>
      <c r="E10" s="295" t="s">
        <v>73</v>
      </c>
      <c r="F10" s="111">
        <v>0.4465277777777778</v>
      </c>
      <c r="G10" s="80"/>
      <c r="H10" s="78"/>
      <c r="I10" s="15">
        <v>0.0010925925925925925</v>
      </c>
      <c r="J10" s="54">
        <v>0.00109375</v>
      </c>
      <c r="K10" s="16"/>
      <c r="L10" s="15">
        <v>0.0013055555555555555</v>
      </c>
      <c r="M10" s="54">
        <v>0.0013541666666666667</v>
      </c>
      <c r="N10" s="17"/>
      <c r="O10" s="73"/>
      <c r="P10" s="47">
        <f t="shared" si="0"/>
        <v>0.004846064814814815</v>
      </c>
      <c r="Q10" s="24">
        <f t="shared" si="1"/>
        <v>4</v>
      </c>
      <c r="T10" s="25" t="s">
        <v>30</v>
      </c>
    </row>
    <row r="11" spans="1:19" s="25" customFormat="1" ht="12.75">
      <c r="A11" s="215">
        <v>905</v>
      </c>
      <c r="B11" s="257">
        <v>500</v>
      </c>
      <c r="C11" s="145" t="s">
        <v>60</v>
      </c>
      <c r="D11" s="282" t="s">
        <v>38</v>
      </c>
      <c r="E11" s="295" t="s">
        <v>56</v>
      </c>
      <c r="F11" s="143">
        <v>0.44027777777777777</v>
      </c>
      <c r="G11" s="18"/>
      <c r="H11" s="19"/>
      <c r="I11" s="15">
        <v>0.0010717592592592593</v>
      </c>
      <c r="J11" s="54">
        <v>0.0010532407407407407</v>
      </c>
      <c r="K11" s="16"/>
      <c r="L11" s="15">
        <v>0.0013773148148148147</v>
      </c>
      <c r="M11" s="54">
        <v>0.0013796296296296297</v>
      </c>
      <c r="N11" s="17"/>
      <c r="O11" s="73"/>
      <c r="P11" s="47">
        <f t="shared" si="0"/>
        <v>0.004881944444444445</v>
      </c>
      <c r="Q11" s="24">
        <f t="shared" si="1"/>
        <v>5</v>
      </c>
      <c r="S11" s="25" t="s">
        <v>15</v>
      </c>
    </row>
    <row r="12" spans="1:20" s="25" customFormat="1" ht="12.75">
      <c r="A12" s="215">
        <v>727</v>
      </c>
      <c r="B12" s="257">
        <v>554</v>
      </c>
      <c r="C12" s="128" t="s">
        <v>118</v>
      </c>
      <c r="D12" s="292" t="s">
        <v>38</v>
      </c>
      <c r="E12" s="141" t="s">
        <v>56</v>
      </c>
      <c r="F12" s="115">
        <v>0.4576388888888889</v>
      </c>
      <c r="G12" s="18"/>
      <c r="H12" s="19"/>
      <c r="I12" s="15">
        <v>0.0010983796296296295</v>
      </c>
      <c r="J12" s="54">
        <v>0.001096064814814815</v>
      </c>
      <c r="K12" s="16"/>
      <c r="L12" s="15">
        <v>0.0013900462962962961</v>
      </c>
      <c r="M12" s="54">
        <v>0.0013726851851851851</v>
      </c>
      <c r="N12" s="17"/>
      <c r="O12" s="73"/>
      <c r="P12" s="47">
        <f t="shared" si="0"/>
        <v>0.004957175925925926</v>
      </c>
      <c r="Q12" s="24">
        <f t="shared" si="1"/>
        <v>6</v>
      </c>
      <c r="T12" s="25" t="s">
        <v>26</v>
      </c>
    </row>
    <row r="13" spans="1:20" s="25" customFormat="1" ht="12.75">
      <c r="A13" s="215"/>
      <c r="B13" s="257">
        <v>537</v>
      </c>
      <c r="C13" s="127" t="s">
        <v>248</v>
      </c>
      <c r="D13" s="157" t="s">
        <v>24</v>
      </c>
      <c r="E13" s="138" t="s">
        <v>56</v>
      </c>
      <c r="F13" s="115">
        <v>0.45069444444444445</v>
      </c>
      <c r="G13" s="18"/>
      <c r="H13" s="19"/>
      <c r="I13" s="15">
        <v>0.0011157407407407407</v>
      </c>
      <c r="J13" s="54">
        <v>0.00109375</v>
      </c>
      <c r="K13" s="16"/>
      <c r="L13" s="15">
        <v>0.0014039351851851851</v>
      </c>
      <c r="M13" s="54">
        <v>0.0013877314814814813</v>
      </c>
      <c r="N13" s="17"/>
      <c r="O13" s="73"/>
      <c r="P13" s="47">
        <f t="shared" si="0"/>
        <v>0.005001157407407407</v>
      </c>
      <c r="Q13" s="24">
        <f t="shared" si="1"/>
        <v>7</v>
      </c>
      <c r="T13" s="25" t="s">
        <v>23</v>
      </c>
    </row>
    <row r="14" spans="1:19" s="25" customFormat="1" ht="12.75">
      <c r="A14" s="215">
        <v>79</v>
      </c>
      <c r="B14" s="257">
        <v>553</v>
      </c>
      <c r="C14" s="165" t="s">
        <v>116</v>
      </c>
      <c r="D14" s="140" t="s">
        <v>28</v>
      </c>
      <c r="E14" s="141" t="s">
        <v>63</v>
      </c>
      <c r="F14" s="115">
        <v>0.45694444444444443</v>
      </c>
      <c r="G14" s="18"/>
      <c r="H14" s="19"/>
      <c r="I14" s="15">
        <v>0.0011284722222222223</v>
      </c>
      <c r="J14" s="54">
        <v>0.0011261574074074073</v>
      </c>
      <c r="K14" s="16"/>
      <c r="L14" s="15">
        <v>0.001357638888888889</v>
      </c>
      <c r="M14" s="54">
        <v>0.0013935185185185188</v>
      </c>
      <c r="N14" s="17"/>
      <c r="O14" s="73"/>
      <c r="P14" s="47">
        <f t="shared" si="0"/>
        <v>0.005005787037037038</v>
      </c>
      <c r="Q14" s="24">
        <f t="shared" si="1"/>
        <v>8</v>
      </c>
      <c r="S14" s="25" t="s">
        <v>16</v>
      </c>
    </row>
    <row r="15" spans="1:17" s="25" customFormat="1" ht="12.75">
      <c r="A15" s="215">
        <v>939</v>
      </c>
      <c r="B15" s="257">
        <v>520</v>
      </c>
      <c r="C15" s="98" t="s">
        <v>194</v>
      </c>
      <c r="D15" s="282" t="s">
        <v>62</v>
      </c>
      <c r="E15" s="295" t="s">
        <v>52</v>
      </c>
      <c r="F15" s="144">
        <v>0.4458333333333333</v>
      </c>
      <c r="G15" s="18"/>
      <c r="H15" s="19"/>
      <c r="I15" s="15">
        <v>0.001113425925925926</v>
      </c>
      <c r="J15" s="54">
        <v>0.0011099537037037035</v>
      </c>
      <c r="K15" s="16"/>
      <c r="L15" s="15">
        <v>0.0013831018518518517</v>
      </c>
      <c r="M15" s="54">
        <v>0.0014039351851851851</v>
      </c>
      <c r="N15" s="17"/>
      <c r="O15" s="73"/>
      <c r="P15" s="47">
        <f t="shared" si="0"/>
        <v>0.0050104166666666665</v>
      </c>
      <c r="Q15" s="24">
        <f t="shared" si="1"/>
        <v>9</v>
      </c>
    </row>
    <row r="16" spans="1:17" s="25" customFormat="1" ht="12.75">
      <c r="A16" s="215">
        <v>99</v>
      </c>
      <c r="B16" s="257">
        <v>508</v>
      </c>
      <c r="C16" s="145" t="s">
        <v>68</v>
      </c>
      <c r="D16" s="282" t="s">
        <v>38</v>
      </c>
      <c r="E16" s="295" t="s">
        <v>69</v>
      </c>
      <c r="F16" s="142">
        <v>0.44375000000000003</v>
      </c>
      <c r="G16" s="18"/>
      <c r="H16" s="19"/>
      <c r="I16" s="15">
        <v>0.0011064814814814815</v>
      </c>
      <c r="J16" s="54">
        <v>0.0010810185185185185</v>
      </c>
      <c r="K16" s="16"/>
      <c r="L16" s="15">
        <v>0.0014189814814814814</v>
      </c>
      <c r="M16" s="54">
        <v>0.0014108796296296298</v>
      </c>
      <c r="N16" s="17"/>
      <c r="O16" s="73"/>
      <c r="P16" s="47">
        <f t="shared" si="0"/>
        <v>0.005017361111111111</v>
      </c>
      <c r="Q16" s="24">
        <f t="shared" si="1"/>
        <v>10</v>
      </c>
    </row>
    <row r="17" spans="1:17" s="25" customFormat="1" ht="12.75">
      <c r="A17" s="215"/>
      <c r="B17" s="259">
        <v>532</v>
      </c>
      <c r="C17" s="145" t="s">
        <v>162</v>
      </c>
      <c r="D17" s="137" t="s">
        <v>28</v>
      </c>
      <c r="E17" s="295" t="s">
        <v>73</v>
      </c>
      <c r="F17" s="143">
        <v>0.44930555555555557</v>
      </c>
      <c r="G17" s="18"/>
      <c r="H17" s="19"/>
      <c r="I17" s="20">
        <v>0.001144675925925926</v>
      </c>
      <c r="J17" s="53">
        <v>0.0011168981481481483</v>
      </c>
      <c r="K17" s="21"/>
      <c r="L17" s="20">
        <v>0.0014074074074074076</v>
      </c>
      <c r="M17" s="53">
        <v>0.0013935185185185188</v>
      </c>
      <c r="N17" s="27"/>
      <c r="O17" s="73"/>
      <c r="P17" s="47">
        <f t="shared" si="0"/>
        <v>0.005062500000000001</v>
      </c>
      <c r="Q17" s="24">
        <f t="shared" si="1"/>
        <v>11</v>
      </c>
    </row>
    <row r="18" spans="1:17" s="25" customFormat="1" ht="12.75">
      <c r="A18" s="217">
        <v>1</v>
      </c>
      <c r="B18" s="259">
        <v>541</v>
      </c>
      <c r="C18" s="98" t="s">
        <v>200</v>
      </c>
      <c r="D18" s="136" t="s">
        <v>38</v>
      </c>
      <c r="E18" s="133" t="s">
        <v>56</v>
      </c>
      <c r="F18" s="142">
        <v>0.45208333333333334</v>
      </c>
      <c r="G18" s="18"/>
      <c r="H18" s="19"/>
      <c r="I18" s="15">
        <v>0.0011608796296296295</v>
      </c>
      <c r="J18" s="54">
        <v>0.0011111111111111111</v>
      </c>
      <c r="K18" s="16"/>
      <c r="L18" s="15">
        <v>0.0014386574074074076</v>
      </c>
      <c r="M18" s="54">
        <v>0.0013935185185185188</v>
      </c>
      <c r="N18" s="17"/>
      <c r="O18" s="73"/>
      <c r="P18" s="47">
        <f t="shared" si="0"/>
        <v>0.005104166666666667</v>
      </c>
      <c r="Q18" s="24">
        <f t="shared" si="1"/>
        <v>12</v>
      </c>
    </row>
    <row r="19" spans="1:17" s="25" customFormat="1" ht="12.75">
      <c r="A19" s="217">
        <v>913</v>
      </c>
      <c r="B19" s="259">
        <v>510</v>
      </c>
      <c r="C19" s="98" t="s">
        <v>71</v>
      </c>
      <c r="D19" s="136" t="s">
        <v>28</v>
      </c>
      <c r="E19" s="133" t="s">
        <v>72</v>
      </c>
      <c r="F19" s="142">
        <v>0.41805555555555557</v>
      </c>
      <c r="G19" s="18"/>
      <c r="H19" s="19"/>
      <c r="I19" s="15">
        <v>0.0011400462962962963</v>
      </c>
      <c r="J19" s="54">
        <v>0.0011111111111111111</v>
      </c>
      <c r="K19" s="16"/>
      <c r="L19" s="15">
        <v>0.0014386574074074076</v>
      </c>
      <c r="M19" s="54">
        <v>0.0014409722222222222</v>
      </c>
      <c r="N19" s="17"/>
      <c r="O19" s="73"/>
      <c r="P19" s="47">
        <f t="shared" si="0"/>
        <v>0.005130787037037037</v>
      </c>
      <c r="Q19" s="24">
        <f t="shared" si="1"/>
        <v>13</v>
      </c>
    </row>
    <row r="20" spans="1:17" s="25" customFormat="1" ht="12.75">
      <c r="A20" s="217">
        <v>932</v>
      </c>
      <c r="B20" s="259">
        <v>550</v>
      </c>
      <c r="C20" s="119" t="s">
        <v>141</v>
      </c>
      <c r="D20" s="136" t="s">
        <v>94</v>
      </c>
      <c r="E20" s="133" t="s">
        <v>52</v>
      </c>
      <c r="F20" s="111">
        <v>0.45625</v>
      </c>
      <c r="G20" s="18"/>
      <c r="H20" s="19"/>
      <c r="I20" s="15">
        <v>0.0011608796296296295</v>
      </c>
      <c r="J20" s="54">
        <v>0.0011180555555555555</v>
      </c>
      <c r="K20" s="16"/>
      <c r="L20" s="15">
        <v>0.0014479166666666666</v>
      </c>
      <c r="M20" s="54">
        <v>0.0014270833333333334</v>
      </c>
      <c r="N20" s="17"/>
      <c r="O20" s="73"/>
      <c r="P20" s="47">
        <f t="shared" si="0"/>
        <v>0.005153935185185185</v>
      </c>
      <c r="Q20" s="24">
        <f t="shared" si="1"/>
        <v>14</v>
      </c>
    </row>
    <row r="21" spans="1:23" s="25" customFormat="1" ht="12.75">
      <c r="A21" s="217">
        <v>870</v>
      </c>
      <c r="B21" s="259">
        <v>549</v>
      </c>
      <c r="C21" s="98" t="s">
        <v>205</v>
      </c>
      <c r="D21" s="136" t="s">
        <v>28</v>
      </c>
      <c r="E21" s="133" t="s">
        <v>73</v>
      </c>
      <c r="F21" s="300">
        <v>0.45555555555555555</v>
      </c>
      <c r="G21" s="18"/>
      <c r="H21" s="19"/>
      <c r="I21" s="15">
        <v>0.001144675925925926</v>
      </c>
      <c r="J21" s="54">
        <v>0.0011250000000000001</v>
      </c>
      <c r="K21" s="16"/>
      <c r="L21" s="15">
        <v>0.0014479166666666666</v>
      </c>
      <c r="M21" s="54">
        <v>0.0014560185185185186</v>
      </c>
      <c r="N21" s="17"/>
      <c r="O21" s="73"/>
      <c r="P21" s="47">
        <f t="shared" si="0"/>
        <v>0.0051736111111111115</v>
      </c>
      <c r="Q21" s="24">
        <f t="shared" si="1"/>
        <v>15</v>
      </c>
      <c r="S21" s="25" t="s">
        <v>14</v>
      </c>
      <c r="T21" s="25" t="s">
        <v>28</v>
      </c>
      <c r="W21" s="42"/>
    </row>
    <row r="22" spans="1:17" s="25" customFormat="1" ht="12.75">
      <c r="A22" s="217">
        <v>92</v>
      </c>
      <c r="B22" s="259">
        <v>556</v>
      </c>
      <c r="C22" s="122" t="s">
        <v>109</v>
      </c>
      <c r="D22" s="137" t="s">
        <v>24</v>
      </c>
      <c r="E22" s="138" t="s">
        <v>136</v>
      </c>
      <c r="F22" s="111">
        <v>0.4583333333333333</v>
      </c>
      <c r="G22" s="18"/>
      <c r="H22" s="19"/>
      <c r="I22" s="15">
        <v>0.0011712962962962964</v>
      </c>
      <c r="J22" s="54">
        <v>0.0011569444444444444</v>
      </c>
      <c r="K22" s="16"/>
      <c r="L22" s="15">
        <v>0.0014247685185185186</v>
      </c>
      <c r="M22" s="54">
        <v>0.0014317129629629628</v>
      </c>
      <c r="N22" s="17"/>
      <c r="O22" s="73"/>
      <c r="P22" s="47">
        <f t="shared" si="0"/>
        <v>0.0051847222222222225</v>
      </c>
      <c r="Q22" s="24">
        <f t="shared" si="1"/>
        <v>16</v>
      </c>
    </row>
    <row r="23" spans="1:20" s="25" customFormat="1" ht="12.75">
      <c r="A23" s="217">
        <v>169</v>
      </c>
      <c r="B23" s="259">
        <v>540</v>
      </c>
      <c r="C23" s="98" t="s">
        <v>199</v>
      </c>
      <c r="D23" s="136" t="s">
        <v>28</v>
      </c>
      <c r="E23" s="133" t="s">
        <v>56</v>
      </c>
      <c r="F23" s="143">
        <v>0.45208333333333334</v>
      </c>
      <c r="G23" s="18"/>
      <c r="H23" s="19"/>
      <c r="I23" s="15">
        <v>0.001179398148148148</v>
      </c>
      <c r="J23" s="54">
        <v>0.0011365740740740741</v>
      </c>
      <c r="K23" s="16"/>
      <c r="L23" s="15">
        <v>0.0014479166666666666</v>
      </c>
      <c r="M23" s="54">
        <v>0.0014398148148148148</v>
      </c>
      <c r="N23" s="17"/>
      <c r="O23" s="73"/>
      <c r="P23" s="47">
        <f t="shared" si="0"/>
        <v>0.0052037037037037034</v>
      </c>
      <c r="Q23" s="24">
        <f t="shared" si="1"/>
        <v>17</v>
      </c>
      <c r="T23" s="25" t="s">
        <v>29</v>
      </c>
    </row>
    <row r="24" spans="1:17" s="25" customFormat="1" ht="12.75">
      <c r="A24" s="217">
        <v>122</v>
      </c>
      <c r="B24" s="259">
        <v>539</v>
      </c>
      <c r="C24" s="104" t="s">
        <v>140</v>
      </c>
      <c r="D24" s="137" t="s">
        <v>28</v>
      </c>
      <c r="E24" s="147" t="s">
        <v>56</v>
      </c>
      <c r="F24" s="111">
        <v>0.4513888888888889</v>
      </c>
      <c r="G24" s="18"/>
      <c r="H24" s="19"/>
      <c r="I24" s="15">
        <v>0.00115625</v>
      </c>
      <c r="J24" s="54">
        <v>0.0011412037037037037</v>
      </c>
      <c r="K24" s="16"/>
      <c r="L24" s="15">
        <v>0.0014675925925925926</v>
      </c>
      <c r="M24" s="54">
        <v>0.0014490740740740742</v>
      </c>
      <c r="N24" s="17"/>
      <c r="O24" s="73"/>
      <c r="P24" s="47">
        <f t="shared" si="0"/>
        <v>0.00521412037037037</v>
      </c>
      <c r="Q24" s="24">
        <f t="shared" si="1"/>
        <v>18</v>
      </c>
    </row>
    <row r="25" spans="1:20" s="25" customFormat="1" ht="12.75">
      <c r="A25" s="217">
        <v>411</v>
      </c>
      <c r="B25" s="259">
        <v>551</v>
      </c>
      <c r="C25" s="119" t="s">
        <v>164</v>
      </c>
      <c r="D25" s="136" t="s">
        <v>62</v>
      </c>
      <c r="E25" s="133" t="s">
        <v>63</v>
      </c>
      <c r="F25" s="111">
        <v>0.45625</v>
      </c>
      <c r="G25" s="18"/>
      <c r="H25" s="19"/>
      <c r="I25" s="15">
        <v>0.0011921296296296296</v>
      </c>
      <c r="J25" s="54">
        <v>0.0011620370370370372</v>
      </c>
      <c r="K25" s="16"/>
      <c r="L25" s="15">
        <v>0.001425925925925926</v>
      </c>
      <c r="M25" s="54">
        <v>0.0014456018518518518</v>
      </c>
      <c r="N25" s="17"/>
      <c r="O25" s="73"/>
      <c r="P25" s="47">
        <f t="shared" si="0"/>
        <v>0.005225694444444444</v>
      </c>
      <c r="Q25" s="24">
        <f t="shared" si="1"/>
        <v>19</v>
      </c>
      <c r="T25" s="25" t="s">
        <v>38</v>
      </c>
    </row>
    <row r="26" spans="1:17" s="25" customFormat="1" ht="12.75">
      <c r="A26" s="88">
        <v>317</v>
      </c>
      <c r="B26" s="259">
        <v>534</v>
      </c>
      <c r="C26" s="119" t="s">
        <v>251</v>
      </c>
      <c r="D26" s="136" t="s">
        <v>25</v>
      </c>
      <c r="E26" s="133" t="s">
        <v>56</v>
      </c>
      <c r="F26" s="111">
        <v>0.45</v>
      </c>
      <c r="G26" s="22"/>
      <c r="H26" s="19"/>
      <c r="I26" s="20">
        <v>0.0011574074074074073</v>
      </c>
      <c r="J26" s="53">
        <v>0.001164351851851852</v>
      </c>
      <c r="K26" s="21"/>
      <c r="L26" s="20">
        <v>0.0014351851851851854</v>
      </c>
      <c r="M26" s="53">
        <v>0.0014826388888888886</v>
      </c>
      <c r="N26" s="27"/>
      <c r="O26" s="73"/>
      <c r="P26" s="47">
        <f t="shared" si="0"/>
        <v>0.005239583333333333</v>
      </c>
      <c r="Q26" s="24">
        <f t="shared" si="1"/>
        <v>20</v>
      </c>
    </row>
    <row r="27" spans="1:17" s="25" customFormat="1" ht="12.75">
      <c r="A27" s="70">
        <v>444</v>
      </c>
      <c r="B27" s="257">
        <v>525</v>
      </c>
      <c r="C27" s="98" t="s">
        <v>143</v>
      </c>
      <c r="D27" s="157" t="s">
        <v>28</v>
      </c>
      <c r="E27" s="138" t="s">
        <v>63</v>
      </c>
      <c r="F27" s="111">
        <v>0.4472222222222222</v>
      </c>
      <c r="G27" s="77"/>
      <c r="H27" s="79"/>
      <c r="I27" s="20">
        <v>0.0011550925925925925</v>
      </c>
      <c r="J27" s="53">
        <v>0.001175925925925926</v>
      </c>
      <c r="K27" s="21"/>
      <c r="L27" s="20">
        <v>0.0014652777777777778</v>
      </c>
      <c r="M27" s="53">
        <v>0.0014479166666666666</v>
      </c>
      <c r="N27" s="27"/>
      <c r="O27" s="73"/>
      <c r="P27" s="47">
        <f t="shared" si="0"/>
        <v>0.0052442129629629635</v>
      </c>
      <c r="Q27" s="24">
        <f t="shared" si="1"/>
        <v>21</v>
      </c>
    </row>
    <row r="28" spans="1:20" s="25" customFormat="1" ht="12.75">
      <c r="A28" s="212"/>
      <c r="B28" s="257">
        <v>521</v>
      </c>
      <c r="C28" s="127" t="s">
        <v>195</v>
      </c>
      <c r="D28" s="139" t="s">
        <v>29</v>
      </c>
      <c r="E28" s="298" t="s">
        <v>56</v>
      </c>
      <c r="F28" s="143">
        <v>0.4458333333333333</v>
      </c>
      <c r="G28" s="18"/>
      <c r="H28" s="19"/>
      <c r="I28" s="15">
        <v>0.0012129629629629628</v>
      </c>
      <c r="J28" s="54">
        <v>0.0011712962962962964</v>
      </c>
      <c r="K28" s="16"/>
      <c r="L28" s="15">
        <v>0.0014270833333333334</v>
      </c>
      <c r="M28" s="54">
        <v>0.0014398148148148148</v>
      </c>
      <c r="N28" s="17"/>
      <c r="O28" s="73"/>
      <c r="P28" s="81">
        <f t="shared" si="0"/>
        <v>0.0052511574074074075</v>
      </c>
      <c r="Q28" s="24">
        <f t="shared" si="1"/>
        <v>22</v>
      </c>
      <c r="T28" s="25" t="s">
        <v>32</v>
      </c>
    </row>
    <row r="29" spans="1:17" s="25" customFormat="1" ht="12.75">
      <c r="A29" s="212"/>
      <c r="B29" s="259">
        <v>522</v>
      </c>
      <c r="C29" s="98" t="s">
        <v>160</v>
      </c>
      <c r="D29" s="146" t="s">
        <v>28</v>
      </c>
      <c r="E29" s="148" t="s">
        <v>73</v>
      </c>
      <c r="F29" s="143">
        <v>0.4465277777777778</v>
      </c>
      <c r="G29" s="80"/>
      <c r="H29" s="78"/>
      <c r="I29" s="20">
        <v>0.0011921296296296296</v>
      </c>
      <c r="J29" s="53">
        <v>0.001150462962962963</v>
      </c>
      <c r="K29" s="21"/>
      <c r="L29" s="20">
        <v>0.0014490740740740742</v>
      </c>
      <c r="M29" s="53">
        <v>0.0014780092592592594</v>
      </c>
      <c r="N29" s="27"/>
      <c r="O29" s="73"/>
      <c r="P29" s="47">
        <f t="shared" si="0"/>
        <v>0.005269675925925926</v>
      </c>
      <c r="Q29" s="24">
        <f t="shared" si="1"/>
        <v>23</v>
      </c>
    </row>
    <row r="30" spans="1:20" s="25" customFormat="1" ht="12.75">
      <c r="A30" s="212"/>
      <c r="B30" s="257">
        <v>517</v>
      </c>
      <c r="C30" s="98" t="s">
        <v>192</v>
      </c>
      <c r="D30" s="157" t="s">
        <v>38</v>
      </c>
      <c r="E30" s="138" t="s">
        <v>56</v>
      </c>
      <c r="F30" s="143">
        <v>0.43472222222222223</v>
      </c>
      <c r="G30" s="18"/>
      <c r="H30" s="19"/>
      <c r="I30" s="302">
        <v>0.0012013888888888888</v>
      </c>
      <c r="J30" s="303">
        <v>0.001181712962962963</v>
      </c>
      <c r="K30" s="21"/>
      <c r="L30" s="20">
        <v>0.0014525462962962964</v>
      </c>
      <c r="M30" s="53">
        <v>0.0014363425925925926</v>
      </c>
      <c r="N30" s="27"/>
      <c r="O30" s="73"/>
      <c r="P30" s="47">
        <f t="shared" si="0"/>
        <v>0.00527199074074074</v>
      </c>
      <c r="Q30" s="24">
        <f t="shared" si="1"/>
        <v>24</v>
      </c>
      <c r="T30" s="25" t="s">
        <v>27</v>
      </c>
    </row>
    <row r="31" spans="1:17" s="25" customFormat="1" ht="13.5" thickBot="1">
      <c r="A31" s="239"/>
      <c r="B31" s="257">
        <v>527</v>
      </c>
      <c r="C31" s="101" t="s">
        <v>197</v>
      </c>
      <c r="D31" s="136" t="s">
        <v>28</v>
      </c>
      <c r="E31" s="133" t="s">
        <v>105</v>
      </c>
      <c r="F31" s="126">
        <v>0.4479166666666667</v>
      </c>
      <c r="G31" s="22"/>
      <c r="H31" s="58"/>
      <c r="I31" s="20">
        <v>0.001204861111111111</v>
      </c>
      <c r="J31" s="53">
        <v>0.0011886574074074074</v>
      </c>
      <c r="K31" s="21"/>
      <c r="L31" s="20">
        <v>0.0014745370370370372</v>
      </c>
      <c r="M31" s="53">
        <v>0.0014675925925925926</v>
      </c>
      <c r="N31" s="27"/>
      <c r="O31" s="73"/>
      <c r="P31" s="47">
        <f t="shared" si="0"/>
        <v>0.005335648148148148</v>
      </c>
      <c r="Q31" s="24">
        <f t="shared" si="1"/>
        <v>25</v>
      </c>
    </row>
    <row r="32" spans="2:17" s="25" customFormat="1" ht="12.75">
      <c r="B32" s="257">
        <v>545</v>
      </c>
      <c r="C32" s="119" t="s">
        <v>203</v>
      </c>
      <c r="D32" s="137" t="s">
        <v>28</v>
      </c>
      <c r="E32" s="147" t="s">
        <v>56</v>
      </c>
      <c r="F32" s="300">
        <v>0.4534722222222222</v>
      </c>
      <c r="G32" s="22"/>
      <c r="H32" s="58"/>
      <c r="I32" s="20">
        <v>0.0011863425925925928</v>
      </c>
      <c r="J32" s="53">
        <v>0.0012106481481481482</v>
      </c>
      <c r="K32" s="21"/>
      <c r="L32" s="20">
        <v>0.0014837962962962964</v>
      </c>
      <c r="M32" s="53">
        <v>0.0014814814814814814</v>
      </c>
      <c r="N32" s="27"/>
      <c r="O32" s="73"/>
      <c r="P32" s="47">
        <f t="shared" si="0"/>
        <v>0.005362268518518519</v>
      </c>
      <c r="Q32" s="24">
        <f t="shared" si="1"/>
        <v>26</v>
      </c>
    </row>
    <row r="33" spans="2:17" s="25" customFormat="1" ht="12.75">
      <c r="B33" s="257">
        <v>555</v>
      </c>
      <c r="C33" s="119" t="s">
        <v>121</v>
      </c>
      <c r="D33" s="137" t="s">
        <v>62</v>
      </c>
      <c r="E33" s="297" t="s">
        <v>63</v>
      </c>
      <c r="F33" s="115">
        <v>0.4576388888888889</v>
      </c>
      <c r="G33" s="22"/>
      <c r="H33" s="58"/>
      <c r="I33" s="20">
        <v>0.001199074074074074</v>
      </c>
      <c r="J33" s="53">
        <v>0.0012094907407407408</v>
      </c>
      <c r="K33" s="21"/>
      <c r="L33" s="20">
        <v>0.0014629629629629628</v>
      </c>
      <c r="M33" s="53">
        <v>0.0015208333333333332</v>
      </c>
      <c r="N33" s="27"/>
      <c r="O33" s="73"/>
      <c r="P33" s="47">
        <f t="shared" si="0"/>
        <v>0.005392361111111111</v>
      </c>
      <c r="Q33" s="24">
        <f t="shared" si="1"/>
        <v>27</v>
      </c>
    </row>
    <row r="34" spans="2:17" s="25" customFormat="1" ht="12.75">
      <c r="B34" s="288">
        <v>564</v>
      </c>
      <c r="C34" s="145" t="s">
        <v>209</v>
      </c>
      <c r="D34" s="230" t="s">
        <v>62</v>
      </c>
      <c r="E34" s="141" t="s">
        <v>63</v>
      </c>
      <c r="F34" s="115">
        <v>0.4604166666666667</v>
      </c>
      <c r="G34" s="22"/>
      <c r="H34" s="58"/>
      <c r="I34" s="20">
        <v>0.0012337962962962964</v>
      </c>
      <c r="J34" s="53">
        <v>0.001175925925925926</v>
      </c>
      <c r="K34" s="21"/>
      <c r="L34" s="302">
        <v>0.0015231481481481483</v>
      </c>
      <c r="M34" s="53">
        <v>0.0014606481481481482</v>
      </c>
      <c r="N34" s="27"/>
      <c r="O34" s="73"/>
      <c r="P34" s="47">
        <f t="shared" si="0"/>
        <v>0.005393518518518519</v>
      </c>
      <c r="Q34" s="24">
        <f t="shared" si="1"/>
        <v>28</v>
      </c>
    </row>
    <row r="35" spans="2:17" s="25" customFormat="1" ht="12.75">
      <c r="B35" s="257">
        <v>519</v>
      </c>
      <c r="C35" s="98" t="s">
        <v>246</v>
      </c>
      <c r="D35" s="149" t="s">
        <v>28</v>
      </c>
      <c r="E35" s="298" t="s">
        <v>63</v>
      </c>
      <c r="F35" s="143">
        <v>0.4451388888888889</v>
      </c>
      <c r="G35" s="22"/>
      <c r="H35" s="58"/>
      <c r="I35" s="20">
        <v>0.0012442129629629628</v>
      </c>
      <c r="J35" s="53">
        <v>0.0012083333333333334</v>
      </c>
      <c r="K35" s="21"/>
      <c r="L35" s="20">
        <v>0.0014768518518518516</v>
      </c>
      <c r="M35" s="53">
        <v>0.0014687500000000002</v>
      </c>
      <c r="N35" s="27"/>
      <c r="O35" s="73"/>
      <c r="P35" s="47">
        <f t="shared" si="0"/>
        <v>0.0053981481481481484</v>
      </c>
      <c r="Q35" s="24">
        <f t="shared" si="1"/>
        <v>29</v>
      </c>
    </row>
    <row r="36" spans="2:17" s="25" customFormat="1" ht="12.75">
      <c r="B36" s="259">
        <v>559</v>
      </c>
      <c r="C36" s="165" t="s">
        <v>93</v>
      </c>
      <c r="D36" s="293" t="s">
        <v>28</v>
      </c>
      <c r="E36" s="261" t="s">
        <v>95</v>
      </c>
      <c r="F36" s="115">
        <v>0.4590277777777778</v>
      </c>
      <c r="G36" s="22"/>
      <c r="H36" s="58"/>
      <c r="I36" s="20">
        <v>0.0012372685185185186</v>
      </c>
      <c r="J36" s="53">
        <v>0.0012326388888888888</v>
      </c>
      <c r="K36" s="21"/>
      <c r="L36" s="20">
        <v>0.0014780092592592594</v>
      </c>
      <c r="M36" s="53">
        <v>0.0014803240740740742</v>
      </c>
      <c r="N36" s="27"/>
      <c r="O36" s="73"/>
      <c r="P36" s="47">
        <f t="shared" si="0"/>
        <v>0.005428240740740741</v>
      </c>
      <c r="Q36" s="24">
        <f t="shared" si="1"/>
        <v>30</v>
      </c>
    </row>
    <row r="37" spans="2:17" s="25" customFormat="1" ht="12.75">
      <c r="B37" s="259">
        <v>526</v>
      </c>
      <c r="C37" s="165" t="s">
        <v>196</v>
      </c>
      <c r="D37" s="293" t="s">
        <v>28</v>
      </c>
      <c r="E37" s="261" t="s">
        <v>73</v>
      </c>
      <c r="F37" s="115">
        <v>0.4479166666666667</v>
      </c>
      <c r="G37" s="77"/>
      <c r="H37" s="79"/>
      <c r="I37" s="20">
        <v>0.0012789351851851853</v>
      </c>
      <c r="J37" s="53">
        <v>0.0012199074074074074</v>
      </c>
      <c r="K37" s="21"/>
      <c r="L37" s="20">
        <v>0.0014976851851851852</v>
      </c>
      <c r="M37" s="53">
        <v>0.0014872685185185186</v>
      </c>
      <c r="N37" s="27"/>
      <c r="O37" s="73"/>
      <c r="P37" s="47">
        <f t="shared" si="0"/>
        <v>0.0054837962962962965</v>
      </c>
      <c r="Q37" s="24">
        <f t="shared" si="1"/>
        <v>31</v>
      </c>
    </row>
    <row r="38" spans="2:17" s="25" customFormat="1" ht="12.75">
      <c r="B38" s="260">
        <v>562</v>
      </c>
      <c r="C38" s="145" t="s">
        <v>101</v>
      </c>
      <c r="D38" s="140" t="s">
        <v>62</v>
      </c>
      <c r="E38" s="141" t="s">
        <v>63</v>
      </c>
      <c r="F38" s="143">
        <v>0.4597222222222222</v>
      </c>
      <c r="G38" s="22"/>
      <c r="H38" s="58"/>
      <c r="I38" s="20">
        <v>0.0012592592592592592</v>
      </c>
      <c r="J38" s="53">
        <v>0.0012083333333333334</v>
      </c>
      <c r="K38" s="21"/>
      <c r="L38" s="20">
        <v>0.0015266203703703702</v>
      </c>
      <c r="M38" s="53">
        <v>0.0015277777777777779</v>
      </c>
      <c r="N38" s="27"/>
      <c r="O38" s="73"/>
      <c r="P38" s="47">
        <f t="shared" si="0"/>
        <v>0.0055219907407407405</v>
      </c>
      <c r="Q38" s="24">
        <f t="shared" si="1"/>
        <v>32</v>
      </c>
    </row>
    <row r="39" spans="2:17" s="25" customFormat="1" ht="12.75">
      <c r="B39" s="257">
        <v>501</v>
      </c>
      <c r="C39" s="128" t="s">
        <v>61</v>
      </c>
      <c r="D39" s="128" t="s">
        <v>62</v>
      </c>
      <c r="E39" s="129" t="s">
        <v>63</v>
      </c>
      <c r="F39" s="143">
        <v>0.44027777777777777</v>
      </c>
      <c r="G39" s="22"/>
      <c r="H39" s="58"/>
      <c r="I39" s="20">
        <v>0.0012152777777777778</v>
      </c>
      <c r="J39" s="53">
        <v>0.0012627314814814814</v>
      </c>
      <c r="K39" s="21"/>
      <c r="L39" s="20">
        <v>0.0015578703703703703</v>
      </c>
      <c r="M39" s="53">
        <v>0.0014953703703703702</v>
      </c>
      <c r="N39" s="27"/>
      <c r="O39" s="73"/>
      <c r="P39" s="47">
        <f aca="true" t="shared" si="2" ref="P39:P66">IF(OR(H39&gt;TIME(0,30,0),O39&lt;&gt;""),"XXXXX",SUM(G39:N39))</f>
        <v>0.00553125</v>
      </c>
      <c r="Q39" s="24">
        <f aca="true" t="shared" si="3" ref="Q39:Q66">IF(OR(H39&gt;TIME(0,30,0),O39&lt;&gt;""),"D",RANK(P39,$P$7:$P$69,100))</f>
        <v>33</v>
      </c>
    </row>
    <row r="40" spans="2:17" s="25" customFormat="1" ht="12.75">
      <c r="B40" s="257">
        <v>552</v>
      </c>
      <c r="C40" s="125" t="s">
        <v>115</v>
      </c>
      <c r="D40" s="137" t="s">
        <v>38</v>
      </c>
      <c r="E40" s="141" t="s">
        <v>69</v>
      </c>
      <c r="F40" s="142">
        <v>0.45694444444444443</v>
      </c>
      <c r="G40" s="22"/>
      <c r="H40" s="58"/>
      <c r="I40" s="20">
        <v>0.0012569444444444444</v>
      </c>
      <c r="J40" s="53">
        <v>0.0012488425925925926</v>
      </c>
      <c r="K40" s="21"/>
      <c r="L40" s="20">
        <v>0.0015243055555555554</v>
      </c>
      <c r="M40" s="53">
        <v>0.0015393518518518519</v>
      </c>
      <c r="N40" s="27"/>
      <c r="O40" s="73"/>
      <c r="P40" s="47">
        <f t="shared" si="2"/>
        <v>0.005569444444444445</v>
      </c>
      <c r="Q40" s="24">
        <f t="shared" si="3"/>
        <v>34</v>
      </c>
    </row>
    <row r="41" spans="2:17" s="25" customFormat="1" ht="12.75">
      <c r="B41" s="257">
        <v>531</v>
      </c>
      <c r="C41" s="128" t="s">
        <v>198</v>
      </c>
      <c r="D41" s="292" t="s">
        <v>28</v>
      </c>
      <c r="E41" s="299" t="s">
        <v>95</v>
      </c>
      <c r="F41" s="142">
        <v>0.44930555555555557</v>
      </c>
      <c r="G41" s="22"/>
      <c r="H41" s="58"/>
      <c r="I41" s="20">
        <v>0.0012395833333333334</v>
      </c>
      <c r="J41" s="53">
        <v>0.0012592592592592592</v>
      </c>
      <c r="K41" s="21"/>
      <c r="L41" s="20">
        <v>0.0015289351851851853</v>
      </c>
      <c r="M41" s="53">
        <v>0.0015543981481481483</v>
      </c>
      <c r="N41" s="27"/>
      <c r="O41" s="73"/>
      <c r="P41" s="47">
        <f t="shared" si="2"/>
        <v>0.005582175925925926</v>
      </c>
      <c r="Q41" s="24">
        <f t="shared" si="3"/>
        <v>35</v>
      </c>
    </row>
    <row r="42" spans="2:17" s="25" customFormat="1" ht="12.75">
      <c r="B42" s="257">
        <v>560</v>
      </c>
      <c r="C42" s="132" t="s">
        <v>96</v>
      </c>
      <c r="D42" s="128" t="s">
        <v>28</v>
      </c>
      <c r="E42" s="129" t="s">
        <v>95</v>
      </c>
      <c r="F42" s="115">
        <v>0.4590277777777778</v>
      </c>
      <c r="G42" s="22"/>
      <c r="H42" s="58"/>
      <c r="I42" s="20">
        <v>0.0012858796296296297</v>
      </c>
      <c r="J42" s="53">
        <v>0.0012523148148148148</v>
      </c>
      <c r="K42" s="21"/>
      <c r="L42" s="20">
        <v>0.0015590277777777779</v>
      </c>
      <c r="M42" s="53">
        <v>0.0015416666666666669</v>
      </c>
      <c r="N42" s="27"/>
      <c r="O42" s="73"/>
      <c r="P42" s="47">
        <f t="shared" si="2"/>
        <v>0.0056388888888888895</v>
      </c>
      <c r="Q42" s="24">
        <f t="shared" si="3"/>
        <v>36</v>
      </c>
    </row>
    <row r="43" spans="2:17" s="25" customFormat="1" ht="12.75">
      <c r="B43" s="257">
        <v>518</v>
      </c>
      <c r="C43" s="101" t="s">
        <v>193</v>
      </c>
      <c r="D43" s="136" t="s">
        <v>24</v>
      </c>
      <c r="E43" s="133" t="s">
        <v>85</v>
      </c>
      <c r="F43" s="143">
        <v>0.4263888888888889</v>
      </c>
      <c r="G43" s="22"/>
      <c r="H43" s="58"/>
      <c r="I43" s="20">
        <v>0.0012280092592592592</v>
      </c>
      <c r="J43" s="53">
        <v>0.001204861111111111</v>
      </c>
      <c r="K43" s="21"/>
      <c r="L43" s="20">
        <v>0.0017245370370370372</v>
      </c>
      <c r="M43" s="53">
        <v>0.0015057870370370373</v>
      </c>
      <c r="N43" s="27"/>
      <c r="O43" s="73"/>
      <c r="P43" s="47">
        <f t="shared" si="2"/>
        <v>0.005663194444444445</v>
      </c>
      <c r="Q43" s="24">
        <f t="shared" si="3"/>
        <v>37</v>
      </c>
    </row>
    <row r="44" spans="2:17" s="25" customFormat="1" ht="12.75">
      <c r="B44" s="257">
        <v>546</v>
      </c>
      <c r="C44" s="101" t="s">
        <v>112</v>
      </c>
      <c r="D44" s="136" t="s">
        <v>62</v>
      </c>
      <c r="E44" s="133" t="s">
        <v>63</v>
      </c>
      <c r="F44" s="152">
        <v>0.45416666666666666</v>
      </c>
      <c r="G44" s="22"/>
      <c r="H44" s="58"/>
      <c r="I44" s="20">
        <v>0.0012743055555555557</v>
      </c>
      <c r="J44" s="53">
        <v>0.001241898148148148</v>
      </c>
      <c r="K44" s="21"/>
      <c r="L44" s="20">
        <v>0.001590277777777778</v>
      </c>
      <c r="M44" s="53">
        <v>0.001565972222222222</v>
      </c>
      <c r="N44" s="27"/>
      <c r="O44" s="73"/>
      <c r="P44" s="47">
        <f t="shared" si="2"/>
        <v>0.005672453703703704</v>
      </c>
      <c r="Q44" s="24">
        <f t="shared" si="3"/>
        <v>38</v>
      </c>
    </row>
    <row r="45" spans="2:17" s="25" customFormat="1" ht="12.75">
      <c r="B45" s="257">
        <v>509</v>
      </c>
      <c r="C45" s="101" t="s">
        <v>70</v>
      </c>
      <c r="D45" s="137" t="s">
        <v>62</v>
      </c>
      <c r="E45" s="147" t="s">
        <v>63</v>
      </c>
      <c r="F45" s="123">
        <v>0.44375000000000003</v>
      </c>
      <c r="G45" s="22"/>
      <c r="H45" s="58"/>
      <c r="I45" s="20">
        <v>0.0012511574074074074</v>
      </c>
      <c r="J45" s="53">
        <v>0.0012800925925925924</v>
      </c>
      <c r="K45" s="21"/>
      <c r="L45" s="20">
        <v>0.001587962962962963</v>
      </c>
      <c r="M45" s="53">
        <v>0.0015775462962962963</v>
      </c>
      <c r="N45" s="27"/>
      <c r="O45" s="73"/>
      <c r="P45" s="47">
        <f t="shared" si="2"/>
        <v>0.005696759259259259</v>
      </c>
      <c r="Q45" s="24">
        <f t="shared" si="3"/>
        <v>39</v>
      </c>
    </row>
    <row r="46" spans="2:17" s="25" customFormat="1" ht="12.75">
      <c r="B46" s="257">
        <v>528</v>
      </c>
      <c r="C46" s="290" t="s">
        <v>106</v>
      </c>
      <c r="D46" s="136" t="s">
        <v>28</v>
      </c>
      <c r="E46" s="138" t="s">
        <v>85</v>
      </c>
      <c r="F46" s="115">
        <v>0.4486111111111111</v>
      </c>
      <c r="G46" s="22"/>
      <c r="H46" s="58"/>
      <c r="I46" s="20">
        <v>0.0013541666666666667</v>
      </c>
      <c r="J46" s="53">
        <v>0.001255787037037037</v>
      </c>
      <c r="K46" s="21"/>
      <c r="L46" s="20">
        <v>0.0015636574074074075</v>
      </c>
      <c r="M46" s="53">
        <v>0.0015624999999999999</v>
      </c>
      <c r="N46" s="27"/>
      <c r="O46" s="73"/>
      <c r="P46" s="47">
        <f t="shared" si="2"/>
        <v>0.005736111111111111</v>
      </c>
      <c r="Q46" s="24">
        <f t="shared" si="3"/>
        <v>40</v>
      </c>
    </row>
    <row r="47" spans="2:17" s="25" customFormat="1" ht="12.75">
      <c r="B47" s="257">
        <v>529</v>
      </c>
      <c r="C47" s="145" t="s">
        <v>107</v>
      </c>
      <c r="D47" s="155" t="s">
        <v>25</v>
      </c>
      <c r="E47" s="138" t="s">
        <v>85</v>
      </c>
      <c r="F47" s="301">
        <v>0.4486111111111111</v>
      </c>
      <c r="G47" s="22"/>
      <c r="H47" s="58"/>
      <c r="I47" s="20">
        <v>0.001181712962962963</v>
      </c>
      <c r="J47" s="53">
        <v>0.0013530092592592593</v>
      </c>
      <c r="K47" s="21"/>
      <c r="L47" s="20">
        <v>0.0014803240740740742</v>
      </c>
      <c r="M47" s="53">
        <v>0.0017662037037037039</v>
      </c>
      <c r="N47" s="27"/>
      <c r="O47" s="73"/>
      <c r="P47" s="47">
        <f t="shared" si="2"/>
        <v>0.00578125</v>
      </c>
      <c r="Q47" s="24">
        <f t="shared" si="3"/>
        <v>41</v>
      </c>
    </row>
    <row r="48" spans="2:17" s="25" customFormat="1" ht="12.75">
      <c r="B48" s="257">
        <v>513</v>
      </c>
      <c r="C48" s="119" t="s">
        <v>189</v>
      </c>
      <c r="D48" s="146" t="s">
        <v>28</v>
      </c>
      <c r="E48" s="156" t="s">
        <v>56</v>
      </c>
      <c r="F48" s="144">
        <v>0.44097222222222227</v>
      </c>
      <c r="G48" s="22"/>
      <c r="H48" s="58"/>
      <c r="I48" s="20">
        <v>0.0012719907407407406</v>
      </c>
      <c r="J48" s="53">
        <v>0.0012881944444444445</v>
      </c>
      <c r="K48" s="21"/>
      <c r="L48" s="20">
        <v>0.0016307870370370367</v>
      </c>
      <c r="M48" s="53">
        <v>0.0016064814814814815</v>
      </c>
      <c r="N48" s="27"/>
      <c r="O48" s="73"/>
      <c r="P48" s="47">
        <f t="shared" si="2"/>
        <v>0.005797453703703703</v>
      </c>
      <c r="Q48" s="24">
        <f t="shared" si="3"/>
        <v>42</v>
      </c>
    </row>
    <row r="49" spans="2:17" s="25" customFormat="1" ht="12.75">
      <c r="B49" s="258">
        <v>503</v>
      </c>
      <c r="C49" s="124" t="s">
        <v>64</v>
      </c>
      <c r="D49" s="146" t="s">
        <v>59</v>
      </c>
      <c r="E49" s="151" t="s">
        <v>56</v>
      </c>
      <c r="F49" s="143">
        <v>0.44166666666666665</v>
      </c>
      <c r="G49" s="22"/>
      <c r="H49" s="58"/>
      <c r="I49" s="302">
        <v>0.001314351851851852</v>
      </c>
      <c r="J49" s="53">
        <v>0.0012870370370370373</v>
      </c>
      <c r="K49" s="21"/>
      <c r="L49" s="20">
        <v>0.001613425925925926</v>
      </c>
      <c r="M49" s="53">
        <v>0.0016331018518518517</v>
      </c>
      <c r="N49" s="27"/>
      <c r="O49" s="73"/>
      <c r="P49" s="47">
        <f t="shared" si="2"/>
        <v>0.005847916666666667</v>
      </c>
      <c r="Q49" s="24">
        <f t="shared" si="3"/>
        <v>43</v>
      </c>
    </row>
    <row r="50" spans="2:17" s="25" customFormat="1" ht="12.75">
      <c r="B50" s="257">
        <v>538</v>
      </c>
      <c r="C50" s="120" t="s">
        <v>253</v>
      </c>
      <c r="D50" s="146" t="s">
        <v>28</v>
      </c>
      <c r="E50" s="138" t="s">
        <v>56</v>
      </c>
      <c r="F50" s="115">
        <v>0.4513888888888889</v>
      </c>
      <c r="G50" s="22"/>
      <c r="H50" s="58"/>
      <c r="I50" s="20">
        <v>0.001386574074074074</v>
      </c>
      <c r="J50" s="53">
        <v>0.0012881944444444445</v>
      </c>
      <c r="K50" s="21"/>
      <c r="L50" s="20">
        <v>0.001625</v>
      </c>
      <c r="M50" s="53">
        <v>0.0015624999999999999</v>
      </c>
      <c r="N50" s="27"/>
      <c r="O50" s="73"/>
      <c r="P50" s="47">
        <f t="shared" si="2"/>
        <v>0.0058622685185185175</v>
      </c>
      <c r="Q50" s="24">
        <f t="shared" si="3"/>
        <v>44</v>
      </c>
    </row>
    <row r="51" spans="2:17" s="25" customFormat="1" ht="12.75">
      <c r="B51" s="257">
        <v>502</v>
      </c>
      <c r="C51" s="98" t="s">
        <v>187</v>
      </c>
      <c r="D51" s="157" t="s">
        <v>29</v>
      </c>
      <c r="E51" s="138" t="s">
        <v>52</v>
      </c>
      <c r="F51" s="228">
        <v>0.44097222222222227</v>
      </c>
      <c r="G51" s="22"/>
      <c r="H51" s="58"/>
      <c r="I51" s="20">
        <v>0.001347222222222222</v>
      </c>
      <c r="J51" s="53">
        <v>0.0013194444444444443</v>
      </c>
      <c r="K51" s="21"/>
      <c r="L51" s="20">
        <v>0.0016307870370370367</v>
      </c>
      <c r="M51" s="53">
        <v>0.0015833333333333335</v>
      </c>
      <c r="N51" s="27"/>
      <c r="O51" s="73"/>
      <c r="P51" s="47">
        <f t="shared" si="2"/>
        <v>0.005880787037037036</v>
      </c>
      <c r="Q51" s="24">
        <f t="shared" si="3"/>
        <v>45</v>
      </c>
    </row>
    <row r="52" spans="2:17" s="25" customFormat="1" ht="12.75">
      <c r="B52" s="257">
        <v>561</v>
      </c>
      <c r="C52" s="145" t="s">
        <v>100</v>
      </c>
      <c r="D52" s="128" t="s">
        <v>25</v>
      </c>
      <c r="E52" s="141" t="s">
        <v>56</v>
      </c>
      <c r="F52" s="143">
        <v>0.4597222222222222</v>
      </c>
      <c r="G52" s="22"/>
      <c r="H52" s="58"/>
      <c r="I52" s="20">
        <v>0.0013391203703703705</v>
      </c>
      <c r="J52" s="53">
        <v>0.0013530092592592593</v>
      </c>
      <c r="K52" s="21"/>
      <c r="L52" s="20">
        <v>0.0016157407407407407</v>
      </c>
      <c r="M52" s="53">
        <v>0.001648148148148148</v>
      </c>
      <c r="N52" s="27"/>
      <c r="O52" s="73"/>
      <c r="P52" s="47">
        <f t="shared" si="2"/>
        <v>0.0059560185185185185</v>
      </c>
      <c r="Q52" s="24">
        <f t="shared" si="3"/>
        <v>46</v>
      </c>
    </row>
    <row r="53" spans="2:17" s="25" customFormat="1" ht="12.75">
      <c r="B53" s="257">
        <v>543</v>
      </c>
      <c r="C53" s="98" t="s">
        <v>201</v>
      </c>
      <c r="D53" s="146" t="s">
        <v>28</v>
      </c>
      <c r="E53" s="138" t="s">
        <v>52</v>
      </c>
      <c r="F53" s="143">
        <v>0.4527777777777778</v>
      </c>
      <c r="G53" s="22"/>
      <c r="H53" s="58"/>
      <c r="I53" s="20">
        <v>0.0013622685185185185</v>
      </c>
      <c r="J53" s="53">
        <v>0.0013854166666666667</v>
      </c>
      <c r="K53" s="21"/>
      <c r="L53" s="20">
        <v>0.001621527777777778</v>
      </c>
      <c r="M53" s="53">
        <v>0.0015925925925925927</v>
      </c>
      <c r="N53" s="27"/>
      <c r="O53" s="73"/>
      <c r="P53" s="47">
        <f t="shared" si="2"/>
        <v>0.005961805555555556</v>
      </c>
      <c r="Q53" s="24">
        <f t="shared" si="3"/>
        <v>47</v>
      </c>
    </row>
    <row r="54" spans="2:17" s="25" customFormat="1" ht="12.75">
      <c r="B54" s="257">
        <v>548</v>
      </c>
      <c r="C54" s="122" t="s">
        <v>152</v>
      </c>
      <c r="D54" s="149" t="s">
        <v>28</v>
      </c>
      <c r="E54" s="138" t="s">
        <v>136</v>
      </c>
      <c r="F54" s="126">
        <v>0.45555555555555555</v>
      </c>
      <c r="G54" s="22"/>
      <c r="H54" s="58"/>
      <c r="I54" s="20">
        <v>0.0013101851851851853</v>
      </c>
      <c r="J54" s="53">
        <v>0.001341435185185185</v>
      </c>
      <c r="K54" s="21"/>
      <c r="L54" s="20">
        <v>0.0016585648148148148</v>
      </c>
      <c r="M54" s="53">
        <v>0.0016793981481481484</v>
      </c>
      <c r="N54" s="27"/>
      <c r="O54" s="73"/>
      <c r="P54" s="47">
        <f t="shared" si="2"/>
        <v>0.005989583333333334</v>
      </c>
      <c r="Q54" s="24">
        <f t="shared" si="3"/>
        <v>48</v>
      </c>
    </row>
    <row r="55" spans="2:17" s="25" customFormat="1" ht="12.75">
      <c r="B55" s="260">
        <v>514</v>
      </c>
      <c r="C55" s="98" t="s">
        <v>75</v>
      </c>
      <c r="D55" s="157" t="s">
        <v>29</v>
      </c>
      <c r="E55" s="138" t="s">
        <v>52</v>
      </c>
      <c r="F55" s="143">
        <v>0.4444444444444444</v>
      </c>
      <c r="G55" s="22"/>
      <c r="H55" s="58"/>
      <c r="I55" s="20">
        <v>0.0013368055555555555</v>
      </c>
      <c r="J55" s="53">
        <v>0.0016261574074074075</v>
      </c>
      <c r="K55" s="21"/>
      <c r="L55" s="20">
        <v>0.001621527777777778</v>
      </c>
      <c r="M55" s="53">
        <v>0.0016828703703703704</v>
      </c>
      <c r="N55" s="27"/>
      <c r="O55" s="73"/>
      <c r="P55" s="47">
        <f t="shared" si="2"/>
        <v>0.006267361111111112</v>
      </c>
      <c r="Q55" s="24">
        <f t="shared" si="3"/>
        <v>49</v>
      </c>
    </row>
    <row r="56" spans="2:17" s="25" customFormat="1" ht="12.75">
      <c r="B56" s="260">
        <v>544</v>
      </c>
      <c r="C56" s="120" t="s">
        <v>202</v>
      </c>
      <c r="D56" s="281" t="s">
        <v>28</v>
      </c>
      <c r="E56" s="151" t="s">
        <v>52</v>
      </c>
      <c r="F56" s="268">
        <v>0.4534722222222222</v>
      </c>
      <c r="G56" s="22"/>
      <c r="H56" s="58"/>
      <c r="I56" s="20">
        <v>0.0013680555555555557</v>
      </c>
      <c r="J56" s="53">
        <v>0.0014826388888888886</v>
      </c>
      <c r="K56" s="21"/>
      <c r="L56" s="20">
        <v>0.001849537037037037</v>
      </c>
      <c r="M56" s="53">
        <v>0.0017453703703703702</v>
      </c>
      <c r="N56" s="27"/>
      <c r="O56" s="73"/>
      <c r="P56" s="47">
        <f t="shared" si="2"/>
        <v>0.006445601851851852</v>
      </c>
      <c r="Q56" s="24">
        <f t="shared" si="3"/>
        <v>50</v>
      </c>
    </row>
    <row r="57" spans="2:17" s="25" customFormat="1" ht="12.75">
      <c r="B57" s="260">
        <v>516</v>
      </c>
      <c r="C57" s="120" t="s">
        <v>191</v>
      </c>
      <c r="D57" s="150" t="s">
        <v>59</v>
      </c>
      <c r="E57" s="151" t="s">
        <v>69</v>
      </c>
      <c r="F57" s="123">
        <v>0.4451388888888889</v>
      </c>
      <c r="G57" s="22"/>
      <c r="H57" s="58"/>
      <c r="I57" s="20">
        <v>0.0015069444444444444</v>
      </c>
      <c r="J57" s="53">
        <v>0.0014039351851851851</v>
      </c>
      <c r="K57" s="21"/>
      <c r="L57" s="20">
        <v>0.0017939814814814815</v>
      </c>
      <c r="M57" s="53">
        <v>0.0018101851851851849</v>
      </c>
      <c r="N57" s="27"/>
      <c r="O57" s="73"/>
      <c r="P57" s="47">
        <f t="shared" si="2"/>
        <v>0.006515046296296296</v>
      </c>
      <c r="Q57" s="24">
        <f t="shared" si="3"/>
        <v>51</v>
      </c>
    </row>
    <row r="58" spans="2:17" s="25" customFormat="1" ht="12.75">
      <c r="B58" s="260">
        <v>547</v>
      </c>
      <c r="C58" s="121" t="s">
        <v>204</v>
      </c>
      <c r="D58" s="150" t="s">
        <v>29</v>
      </c>
      <c r="E58" s="151" t="s">
        <v>52</v>
      </c>
      <c r="F58" s="152">
        <v>0.4548611111111111</v>
      </c>
      <c r="G58" s="22"/>
      <c r="H58" s="58">
        <v>0.013888888888888888</v>
      </c>
      <c r="I58" s="20">
        <v>0.0013090277777777779</v>
      </c>
      <c r="J58" s="53">
        <v>0.0013321759259259259</v>
      </c>
      <c r="K58" s="21"/>
      <c r="L58" s="20">
        <v>0.0018553240740740743</v>
      </c>
      <c r="M58" s="53">
        <v>0.0018993055555555553</v>
      </c>
      <c r="N58" s="27"/>
      <c r="O58" s="73"/>
      <c r="P58" s="47">
        <f t="shared" si="2"/>
        <v>0.02028472222222222</v>
      </c>
      <c r="Q58" s="24">
        <f t="shared" si="3"/>
        <v>52</v>
      </c>
    </row>
    <row r="59" spans="2:17" s="25" customFormat="1" ht="12.75">
      <c r="B59" s="260">
        <v>505</v>
      </c>
      <c r="C59" s="98" t="s">
        <v>188</v>
      </c>
      <c r="D59" s="146" t="s">
        <v>163</v>
      </c>
      <c r="E59" s="141" t="s">
        <v>66</v>
      </c>
      <c r="F59" s="268">
        <v>0.44236111111111115</v>
      </c>
      <c r="G59" s="22"/>
      <c r="H59" s="58"/>
      <c r="I59" s="20"/>
      <c r="J59" s="53">
        <v>0.0012106481481481482</v>
      </c>
      <c r="K59" s="21"/>
      <c r="L59" s="20">
        <v>0.001579861111111111</v>
      </c>
      <c r="M59" s="53">
        <v>0.0015289351851851853</v>
      </c>
      <c r="N59" s="27"/>
      <c r="O59" s="73" t="s">
        <v>18</v>
      </c>
      <c r="P59" s="47" t="str">
        <f t="shared" si="2"/>
        <v>XXXXX</v>
      </c>
      <c r="Q59" s="24" t="str">
        <f t="shared" si="3"/>
        <v>D</v>
      </c>
    </row>
    <row r="60" spans="2:17" s="25" customFormat="1" ht="12.75">
      <c r="B60" s="260">
        <v>515</v>
      </c>
      <c r="C60" s="98" t="s">
        <v>190</v>
      </c>
      <c r="D60" s="157" t="s">
        <v>24</v>
      </c>
      <c r="E60" s="138" t="s">
        <v>52</v>
      </c>
      <c r="F60" s="152">
        <v>0.4444444444444444</v>
      </c>
      <c r="G60" s="22"/>
      <c r="H60" s="58"/>
      <c r="I60" s="20"/>
      <c r="J60" s="53"/>
      <c r="K60" s="21"/>
      <c r="L60" s="20"/>
      <c r="M60" s="53"/>
      <c r="N60" s="27"/>
      <c r="O60" s="73" t="s">
        <v>18</v>
      </c>
      <c r="P60" s="47" t="str">
        <f t="shared" si="2"/>
        <v>XXXXX</v>
      </c>
      <c r="Q60" s="24" t="str">
        <f t="shared" si="3"/>
        <v>D</v>
      </c>
    </row>
    <row r="61" spans="2:17" s="25" customFormat="1" ht="12.75">
      <c r="B61" s="260">
        <v>524</v>
      </c>
      <c r="C61" s="120" t="s">
        <v>255</v>
      </c>
      <c r="D61" s="281" t="s">
        <v>28</v>
      </c>
      <c r="E61" s="234" t="s">
        <v>63</v>
      </c>
      <c r="F61" s="123">
        <v>0.4472222222222222</v>
      </c>
      <c r="G61" s="77"/>
      <c r="H61" s="79"/>
      <c r="I61" s="20">
        <v>0.0011631944444444443</v>
      </c>
      <c r="J61" s="53">
        <v>0.0011712962962962964</v>
      </c>
      <c r="K61" s="21"/>
      <c r="L61" s="20">
        <v>0.0014571759259259258</v>
      </c>
      <c r="M61" s="53">
        <v>0.0014837962962962964</v>
      </c>
      <c r="N61" s="27"/>
      <c r="O61" s="73" t="s">
        <v>18</v>
      </c>
      <c r="P61" s="47" t="str">
        <f t="shared" si="2"/>
        <v>XXXXX</v>
      </c>
      <c r="Q61" s="24" t="str">
        <f t="shared" si="3"/>
        <v>D</v>
      </c>
    </row>
    <row r="62" spans="2:17" s="25" customFormat="1" ht="12.75">
      <c r="B62" s="257">
        <v>535</v>
      </c>
      <c r="C62" s="121" t="s">
        <v>138</v>
      </c>
      <c r="D62" s="281" t="s">
        <v>38</v>
      </c>
      <c r="E62" s="296" t="s">
        <v>63</v>
      </c>
      <c r="F62" s="152">
        <v>0.45</v>
      </c>
      <c r="G62" s="22"/>
      <c r="H62" s="58"/>
      <c r="I62" s="20">
        <v>0.0012546296296296296</v>
      </c>
      <c r="J62" s="53">
        <v>0.0012314814814814816</v>
      </c>
      <c r="K62" s="21"/>
      <c r="L62" s="20">
        <v>0.0015347222222222223</v>
      </c>
      <c r="M62" s="53">
        <v>0.0015127314814814814</v>
      </c>
      <c r="N62" s="27"/>
      <c r="O62" s="73" t="s">
        <v>18</v>
      </c>
      <c r="P62" s="47" t="str">
        <f t="shared" si="2"/>
        <v>XXXXX</v>
      </c>
      <c r="Q62" s="24" t="str">
        <f t="shared" si="3"/>
        <v>D</v>
      </c>
    </row>
    <row r="63" spans="2:17" s="25" customFormat="1" ht="12.75">
      <c r="B63" s="260">
        <v>542</v>
      </c>
      <c r="C63" s="120" t="s">
        <v>147</v>
      </c>
      <c r="D63" s="281" t="s">
        <v>28</v>
      </c>
      <c r="E63" s="296" t="s">
        <v>52</v>
      </c>
      <c r="F63" s="123">
        <v>0.4527777777777778</v>
      </c>
      <c r="G63" s="159"/>
      <c r="H63" s="160"/>
      <c r="I63" s="161">
        <v>0.001236111111111111</v>
      </c>
      <c r="J63" s="162"/>
      <c r="K63" s="163"/>
      <c r="L63" s="161">
        <v>0.0016122685185185187</v>
      </c>
      <c r="M63" s="162"/>
      <c r="N63" s="164"/>
      <c r="O63" s="86" t="s">
        <v>18</v>
      </c>
      <c r="P63" s="47" t="str">
        <f t="shared" si="2"/>
        <v>XXXXX</v>
      </c>
      <c r="Q63" s="24" t="str">
        <f t="shared" si="3"/>
        <v>D</v>
      </c>
    </row>
    <row r="64" spans="2:17" s="25" customFormat="1" ht="12.75">
      <c r="B64" s="260">
        <v>557</v>
      </c>
      <c r="C64" s="121" t="s">
        <v>128</v>
      </c>
      <c r="D64" s="281" t="s">
        <v>206</v>
      </c>
      <c r="E64" s="296" t="s">
        <v>127</v>
      </c>
      <c r="F64" s="123">
        <v>0.4583333333333333</v>
      </c>
      <c r="G64" s="159"/>
      <c r="H64" s="160"/>
      <c r="I64" s="161">
        <v>0.0020682870370370373</v>
      </c>
      <c r="J64" s="162"/>
      <c r="K64" s="163"/>
      <c r="L64" s="161">
        <v>0.002747685185185185</v>
      </c>
      <c r="M64" s="162"/>
      <c r="N64" s="164"/>
      <c r="O64" s="86" t="s">
        <v>18</v>
      </c>
      <c r="P64" s="47" t="str">
        <f t="shared" si="2"/>
        <v>XXXXX</v>
      </c>
      <c r="Q64" s="24" t="str">
        <f t="shared" si="3"/>
        <v>D</v>
      </c>
    </row>
    <row r="65" spans="2:17" s="25" customFormat="1" ht="12.75">
      <c r="B65" s="260">
        <v>558</v>
      </c>
      <c r="C65" s="145" t="s">
        <v>129</v>
      </c>
      <c r="D65" s="140" t="s">
        <v>126</v>
      </c>
      <c r="E65" s="141" t="s">
        <v>127</v>
      </c>
      <c r="F65" s="123">
        <v>0.4583333333333333</v>
      </c>
      <c r="G65" s="159"/>
      <c r="H65" s="160"/>
      <c r="I65" s="161"/>
      <c r="J65" s="162"/>
      <c r="K65" s="163"/>
      <c r="L65" s="161"/>
      <c r="M65" s="162"/>
      <c r="N65" s="164"/>
      <c r="O65" s="86" t="s">
        <v>18</v>
      </c>
      <c r="P65" s="47" t="str">
        <f t="shared" si="2"/>
        <v>XXXXX</v>
      </c>
      <c r="Q65" s="24" t="str">
        <f t="shared" si="3"/>
        <v>D</v>
      </c>
    </row>
    <row r="66" spans="2:17" s="25" customFormat="1" ht="13.5" thickBot="1">
      <c r="B66" s="289">
        <v>563</v>
      </c>
      <c r="C66" s="232" t="s">
        <v>208</v>
      </c>
      <c r="D66" s="233" t="s">
        <v>28</v>
      </c>
      <c r="E66" s="235" t="s">
        <v>52</v>
      </c>
      <c r="F66" s="116">
        <v>0.4604166666666667</v>
      </c>
      <c r="G66" s="94"/>
      <c r="H66" s="95"/>
      <c r="I66" s="322">
        <v>0.0011377314814814813</v>
      </c>
      <c r="J66" s="323"/>
      <c r="K66" s="324"/>
      <c r="L66" s="322">
        <v>0.0021145833333333333</v>
      </c>
      <c r="M66" s="323"/>
      <c r="N66" s="320"/>
      <c r="O66" s="96" t="s">
        <v>18</v>
      </c>
      <c r="P66" s="335" t="str">
        <f t="shared" si="2"/>
        <v>XXXXX</v>
      </c>
      <c r="Q66" s="336" t="str">
        <f t="shared" si="3"/>
        <v>D</v>
      </c>
    </row>
    <row r="67" spans="2:17" s="25" customFormat="1" ht="12.75">
      <c r="B67" s="240"/>
      <c r="E67" s="92"/>
      <c r="G67" s="178"/>
      <c r="H67" s="179"/>
      <c r="I67" s="178"/>
      <c r="J67" s="178"/>
      <c r="K67" s="178"/>
      <c r="L67" s="178"/>
      <c r="M67" s="178"/>
      <c r="N67" s="178"/>
      <c r="O67" s="177"/>
      <c r="P67" s="181"/>
      <c r="Q67" s="182"/>
    </row>
    <row r="68" spans="2:17" s="25" customFormat="1" ht="12.75">
      <c r="B68" s="240"/>
      <c r="E68" s="92"/>
      <c r="G68" s="34"/>
      <c r="H68" s="195"/>
      <c r="I68" s="34"/>
      <c r="J68" s="34"/>
      <c r="K68" s="34"/>
      <c r="L68" s="34"/>
      <c r="M68" s="34"/>
      <c r="N68" s="34"/>
      <c r="O68" s="40"/>
      <c r="P68" s="171"/>
      <c r="Q68" s="187"/>
    </row>
    <row r="69" spans="2:17" s="25" customFormat="1" ht="12.75">
      <c r="B69" s="240"/>
      <c r="E69" s="92"/>
      <c r="G69" s="34"/>
      <c r="H69" s="195"/>
      <c r="I69" s="34"/>
      <c r="J69" s="34"/>
      <c r="K69" s="34"/>
      <c r="L69" s="34"/>
      <c r="M69" s="34"/>
      <c r="N69" s="34"/>
      <c r="O69" s="40"/>
      <c r="P69" s="171"/>
      <c r="Q69" s="187"/>
    </row>
  </sheetData>
  <sheetProtection/>
  <mergeCells count="15">
    <mergeCell ref="A5:A6"/>
    <mergeCell ref="D5:D6"/>
    <mergeCell ref="D3:F3"/>
    <mergeCell ref="E5:E6"/>
    <mergeCell ref="P5:P6"/>
    <mergeCell ref="Q5:Q6"/>
    <mergeCell ref="C5:C6"/>
    <mergeCell ref="B5:B6"/>
    <mergeCell ref="I5:K5"/>
    <mergeCell ref="L5:N5"/>
    <mergeCell ref="H5:H6"/>
    <mergeCell ref="F5:F6"/>
    <mergeCell ref="G3:Q3"/>
    <mergeCell ref="G5:G6"/>
    <mergeCell ref="O5:O6"/>
  </mergeCells>
  <dataValidations count="3">
    <dataValidation errorStyle="warning" type="time" allowBlank="1" showInputMessage="1" showErrorMessage="1" errorTitle="Chybné zadání" error="Zadej čas ve tvaru mm:ss,0 !!!" sqref="G7:N69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9:D27 D15:D16 D30:D32 D9:D13 D34:D35">
      <formula1>$S$14:$S$16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41:D66 D33 D17:D18 D7:D8 D28:D29 D36:D38 D14">
      <formula1>$S$17:$S$35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zoomScaleSheetLayoutView="75" zoomScalePageLayoutView="0" workbookViewId="0" topLeftCell="A1">
      <pane xSplit="3" ySplit="6" topLeftCell="D38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B1" sqref="B1:Q61"/>
    </sheetView>
  </sheetViews>
  <sheetFormatPr defaultColWidth="9.140625" defaultRowHeight="12.75"/>
  <cols>
    <col min="1" max="1" width="5.421875" style="31" hidden="1" customWidth="1"/>
    <col min="2" max="2" width="5.421875" style="241" customWidth="1"/>
    <col min="3" max="3" width="24.421875" style="28" customWidth="1"/>
    <col min="4" max="4" width="13.28125" style="0" customWidth="1"/>
    <col min="5" max="6" width="7.28125" style="3" customWidth="1"/>
    <col min="7" max="7" width="12.140625" style="0" customWidth="1"/>
    <col min="8" max="8" width="10.7109375" style="0" customWidth="1"/>
    <col min="9" max="10" width="7.28125" style="0" customWidth="1"/>
    <col min="11" max="11" width="7.28125" style="0" hidden="1" customWidth="1"/>
    <col min="12" max="13" width="7.28125" style="0" customWidth="1"/>
    <col min="14" max="14" width="7.28125" style="0" hidden="1" customWidth="1"/>
    <col min="15" max="15" width="25.7109375" style="0" bestFit="1" customWidth="1"/>
    <col min="16" max="16" width="12.140625" style="1" customWidth="1"/>
    <col min="17" max="17" width="6.28125" style="0" customWidth="1"/>
    <col min="19" max="19" width="25.7109375" style="0" hidden="1" customWidth="1"/>
    <col min="20" max="20" width="12.7109375" style="0" hidden="1" customWidth="1"/>
  </cols>
  <sheetData>
    <row r="1" spans="1:16" ht="12.75">
      <c r="A1" s="28"/>
      <c r="D1" s="11">
        <v>42273</v>
      </c>
      <c r="E1" s="91"/>
      <c r="F1" s="91"/>
      <c r="G1" s="12"/>
      <c r="P1" s="4"/>
    </row>
    <row r="2" spans="1:18" ht="13.5" thickBot="1">
      <c r="A2" s="28"/>
      <c r="R2" s="13"/>
    </row>
    <row r="3" spans="1:17" s="3" customFormat="1" ht="25.5" customHeight="1" thickBot="1">
      <c r="A3" s="30"/>
      <c r="B3" s="242"/>
      <c r="C3" s="29" t="s">
        <v>6</v>
      </c>
      <c r="D3" s="351" t="s">
        <v>9</v>
      </c>
      <c r="E3" s="351"/>
      <c r="F3" s="352"/>
      <c r="G3" s="374" t="s">
        <v>33</v>
      </c>
      <c r="H3" s="375"/>
      <c r="I3" s="375"/>
      <c r="J3" s="375"/>
      <c r="K3" s="375"/>
      <c r="L3" s="375"/>
      <c r="M3" s="375"/>
      <c r="N3" s="375"/>
      <c r="O3" s="375"/>
      <c r="P3" s="375"/>
      <c r="Q3" s="376"/>
    </row>
    <row r="4" spans="8:15" ht="13.5" thickBot="1">
      <c r="H4" s="5"/>
      <c r="I4" s="5"/>
      <c r="J4" s="5"/>
      <c r="K4" s="5"/>
      <c r="L4" s="5"/>
      <c r="M4" s="5"/>
      <c r="N4" s="5"/>
      <c r="O4" s="5"/>
    </row>
    <row r="5" spans="1:17" s="2" customFormat="1" ht="15" customHeight="1">
      <c r="A5" s="384" t="s">
        <v>5</v>
      </c>
      <c r="B5" s="366" t="s">
        <v>5</v>
      </c>
      <c r="C5" s="382" t="s">
        <v>0</v>
      </c>
      <c r="D5" s="369" t="s">
        <v>1</v>
      </c>
      <c r="E5" s="359" t="s">
        <v>2</v>
      </c>
      <c r="F5" s="356" t="s">
        <v>40</v>
      </c>
      <c r="G5" s="356" t="s">
        <v>41</v>
      </c>
      <c r="H5" s="356" t="s">
        <v>37</v>
      </c>
      <c r="I5" s="361" t="s">
        <v>19</v>
      </c>
      <c r="J5" s="362"/>
      <c r="K5" s="363"/>
      <c r="L5" s="361" t="s">
        <v>20</v>
      </c>
      <c r="M5" s="362"/>
      <c r="N5" s="363"/>
      <c r="O5" s="356" t="s">
        <v>18</v>
      </c>
      <c r="P5" s="371" t="s">
        <v>3</v>
      </c>
      <c r="Q5" s="356" t="s">
        <v>4</v>
      </c>
    </row>
    <row r="6" spans="1:19" s="5" customFormat="1" ht="15" customHeight="1" thickBot="1">
      <c r="A6" s="385"/>
      <c r="B6" s="386"/>
      <c r="C6" s="383"/>
      <c r="D6" s="370"/>
      <c r="E6" s="360"/>
      <c r="F6" s="358"/>
      <c r="G6" s="357"/>
      <c r="H6" s="358"/>
      <c r="I6" s="6" t="s">
        <v>7</v>
      </c>
      <c r="J6" s="7" t="s">
        <v>8</v>
      </c>
      <c r="K6" s="8" t="s">
        <v>21</v>
      </c>
      <c r="L6" s="6" t="s">
        <v>7</v>
      </c>
      <c r="M6" s="7" t="s">
        <v>8</v>
      </c>
      <c r="N6" s="8" t="s">
        <v>21</v>
      </c>
      <c r="O6" s="357"/>
      <c r="P6" s="372"/>
      <c r="Q6" s="381"/>
      <c r="S6" t="s">
        <v>12</v>
      </c>
    </row>
    <row r="7" spans="1:23" s="25" customFormat="1" ht="12.75">
      <c r="A7" s="70">
        <v>53</v>
      </c>
      <c r="B7" s="304">
        <v>361</v>
      </c>
      <c r="C7" s="145" t="s">
        <v>232</v>
      </c>
      <c r="D7" s="282" t="s">
        <v>38</v>
      </c>
      <c r="E7" s="295" t="s">
        <v>63</v>
      </c>
      <c r="F7" s="110">
        <v>0.4784722222222222</v>
      </c>
      <c r="G7" s="43"/>
      <c r="H7" s="19"/>
      <c r="I7" s="15">
        <v>0.0009768518518518518</v>
      </c>
      <c r="J7" s="50">
        <v>0.0009817129629629629</v>
      </c>
      <c r="K7" s="16"/>
      <c r="L7" s="15">
        <v>0.0012731481481481483</v>
      </c>
      <c r="M7" s="50">
        <v>0.0012372685185185186</v>
      </c>
      <c r="N7" s="17"/>
      <c r="O7" s="82"/>
      <c r="P7" s="23">
        <f aca="true" t="shared" si="0" ref="P7:P38">IF(OR(H7&gt;TIME(0,30,0),O7&lt;&gt;""),"XXXXX",SUM(G7:N7))</f>
        <v>0.004468981481481482</v>
      </c>
      <c r="Q7" s="49">
        <f aca="true" t="shared" si="1" ref="Q7:Q38">IF(OR(H7&gt;TIME(0,30,0),O7&lt;&gt;""),"D",RANK(P7,$P$7:$P$72,100))</f>
        <v>1</v>
      </c>
      <c r="W7" s="42"/>
    </row>
    <row r="8" spans="1:20" s="25" customFormat="1" ht="12.75">
      <c r="A8" s="211">
        <v>222</v>
      </c>
      <c r="B8" s="262">
        <v>352</v>
      </c>
      <c r="C8" s="119" t="s">
        <v>242</v>
      </c>
      <c r="D8" s="136" t="s">
        <v>94</v>
      </c>
      <c r="E8" s="133" t="s">
        <v>73</v>
      </c>
      <c r="F8" s="300">
        <v>0.4756944444444444</v>
      </c>
      <c r="G8" s="43"/>
      <c r="H8" s="19"/>
      <c r="I8" s="15">
        <v>0.0010127314814814814</v>
      </c>
      <c r="J8" s="54">
        <v>0.0009907407407407408</v>
      </c>
      <c r="K8" s="16"/>
      <c r="L8" s="15">
        <v>0.0012627314814814814</v>
      </c>
      <c r="M8" s="54">
        <v>0.0012546296296296296</v>
      </c>
      <c r="N8" s="16"/>
      <c r="O8" s="73"/>
      <c r="P8" s="23">
        <f t="shared" si="0"/>
        <v>0.004520833333333333</v>
      </c>
      <c r="Q8" s="49">
        <f t="shared" si="1"/>
        <v>2</v>
      </c>
      <c r="T8" s="25" t="s">
        <v>24</v>
      </c>
    </row>
    <row r="9" spans="1:23" s="25" customFormat="1" ht="12.75">
      <c r="A9" s="70">
        <v>444</v>
      </c>
      <c r="B9" s="262">
        <v>307</v>
      </c>
      <c r="C9" s="145" t="s">
        <v>211</v>
      </c>
      <c r="D9" s="282" t="s">
        <v>38</v>
      </c>
      <c r="E9" s="295" t="s">
        <v>63</v>
      </c>
      <c r="F9" s="142">
        <v>0.4618055555555556</v>
      </c>
      <c r="G9" s="43"/>
      <c r="H9" s="19"/>
      <c r="I9" s="15">
        <v>0.001037037037037037</v>
      </c>
      <c r="J9" s="54">
        <v>0.0010011574074074074</v>
      </c>
      <c r="K9" s="16"/>
      <c r="L9" s="44">
        <v>0.0012546296296296296</v>
      </c>
      <c r="M9" s="55">
        <v>0.0012604166666666666</v>
      </c>
      <c r="N9" s="16"/>
      <c r="O9" s="73"/>
      <c r="P9" s="23">
        <f t="shared" si="0"/>
        <v>0.0045532407407407405</v>
      </c>
      <c r="Q9" s="49">
        <f t="shared" si="1"/>
        <v>3</v>
      </c>
      <c r="W9" s="42"/>
    </row>
    <row r="10" spans="1:17" s="25" customFormat="1" ht="12.75">
      <c r="A10" s="70">
        <v>6</v>
      </c>
      <c r="B10" s="305">
        <v>300</v>
      </c>
      <c r="C10" s="119" t="s">
        <v>156</v>
      </c>
      <c r="D10" s="136" t="s">
        <v>38</v>
      </c>
      <c r="E10" s="133" t="s">
        <v>56</v>
      </c>
      <c r="F10" s="142">
        <v>0.4611111111111111</v>
      </c>
      <c r="G10" s="43"/>
      <c r="H10" s="19"/>
      <c r="I10" s="15">
        <v>0.0010185185185185186</v>
      </c>
      <c r="J10" s="54">
        <v>0.0010046296296296298</v>
      </c>
      <c r="K10" s="16"/>
      <c r="L10" s="15">
        <v>0.001320601851851852</v>
      </c>
      <c r="M10" s="54">
        <v>0.0013113425925925925</v>
      </c>
      <c r="N10" s="16"/>
      <c r="O10" s="73"/>
      <c r="P10" s="23">
        <f t="shared" si="0"/>
        <v>0.004655092592592593</v>
      </c>
      <c r="Q10" s="49">
        <f t="shared" si="1"/>
        <v>4</v>
      </c>
    </row>
    <row r="11" spans="1:23" s="25" customFormat="1" ht="12.75">
      <c r="A11" s="70">
        <v>827</v>
      </c>
      <c r="B11" s="262">
        <v>304</v>
      </c>
      <c r="C11" s="98" t="s">
        <v>58</v>
      </c>
      <c r="D11" s="136" t="s">
        <v>23</v>
      </c>
      <c r="E11" s="133" t="s">
        <v>56</v>
      </c>
      <c r="F11" s="142">
        <v>0.4611111111111111</v>
      </c>
      <c r="G11" s="43"/>
      <c r="H11" s="19"/>
      <c r="I11" s="15">
        <v>0.0010578703703703705</v>
      </c>
      <c r="J11" s="54">
        <v>0.0010405092592592593</v>
      </c>
      <c r="K11" s="16"/>
      <c r="L11" s="15">
        <v>0.0012789351851851853</v>
      </c>
      <c r="M11" s="54">
        <v>0.0013078703703703705</v>
      </c>
      <c r="N11" s="16"/>
      <c r="O11" s="75"/>
      <c r="P11" s="23">
        <f t="shared" si="0"/>
        <v>0.0046851851851851855</v>
      </c>
      <c r="Q11" s="49">
        <f t="shared" si="1"/>
        <v>5</v>
      </c>
      <c r="T11" s="25" t="s">
        <v>30</v>
      </c>
      <c r="W11" s="42"/>
    </row>
    <row r="12" spans="1:23" s="25" customFormat="1" ht="12.75">
      <c r="A12" s="70">
        <v>48</v>
      </c>
      <c r="B12" s="262">
        <v>320</v>
      </c>
      <c r="C12" s="98" t="s">
        <v>165</v>
      </c>
      <c r="D12" s="157" t="s">
        <v>62</v>
      </c>
      <c r="E12" s="138" t="s">
        <v>63</v>
      </c>
      <c r="F12" s="111">
        <v>0.46597222222222223</v>
      </c>
      <c r="G12" s="43"/>
      <c r="H12" s="44"/>
      <c r="I12" s="15">
        <v>0.0010578703703703705</v>
      </c>
      <c r="J12" s="54">
        <v>0.0010451388888888889</v>
      </c>
      <c r="K12" s="16"/>
      <c r="L12" s="15">
        <v>0.0013101851851851853</v>
      </c>
      <c r="M12" s="54">
        <v>0.0013460648148148147</v>
      </c>
      <c r="N12" s="16"/>
      <c r="O12" s="73"/>
      <c r="P12" s="39">
        <f t="shared" si="0"/>
        <v>0.004759259259259259</v>
      </c>
      <c r="Q12" s="49">
        <f t="shared" si="1"/>
        <v>6</v>
      </c>
      <c r="S12" s="25" t="s">
        <v>15</v>
      </c>
      <c r="W12" s="42"/>
    </row>
    <row r="13" spans="1:20" s="25" customFormat="1" ht="12.75">
      <c r="A13" s="70">
        <v>158</v>
      </c>
      <c r="B13" s="262">
        <v>319</v>
      </c>
      <c r="C13" s="119" t="s">
        <v>99</v>
      </c>
      <c r="D13" s="136" t="s">
        <v>23</v>
      </c>
      <c r="E13" s="133" t="s">
        <v>56</v>
      </c>
      <c r="F13" s="309">
        <v>0.46597222222222223</v>
      </c>
      <c r="G13" s="43"/>
      <c r="H13" s="19"/>
      <c r="I13" s="20">
        <v>0.001042824074074074</v>
      </c>
      <c r="J13" s="53">
        <v>0.0010844907407407407</v>
      </c>
      <c r="K13" s="21"/>
      <c r="L13" s="20">
        <v>0.0013090277777777779</v>
      </c>
      <c r="M13" s="53">
        <v>0.0013287037037037037</v>
      </c>
      <c r="N13" s="21"/>
      <c r="O13" s="73"/>
      <c r="P13" s="23">
        <f t="shared" si="0"/>
        <v>0.004765046296296296</v>
      </c>
      <c r="Q13" s="49">
        <f t="shared" si="1"/>
        <v>7</v>
      </c>
      <c r="T13" s="25" t="s">
        <v>38</v>
      </c>
    </row>
    <row r="14" spans="1:17" s="25" customFormat="1" ht="12.75">
      <c r="A14" s="70">
        <v>417</v>
      </c>
      <c r="B14" s="262">
        <v>323</v>
      </c>
      <c r="C14" s="106" t="s">
        <v>219</v>
      </c>
      <c r="D14" s="137" t="s">
        <v>38</v>
      </c>
      <c r="E14" s="138" t="s">
        <v>63</v>
      </c>
      <c r="F14" s="143">
        <v>0.4673611111111111</v>
      </c>
      <c r="G14" s="43"/>
      <c r="H14" s="19"/>
      <c r="I14" s="15">
        <v>0.0010891203703703703</v>
      </c>
      <c r="J14" s="54">
        <v>0.0010625</v>
      </c>
      <c r="K14" s="16"/>
      <c r="L14" s="15">
        <v>0.0013148148148148147</v>
      </c>
      <c r="M14" s="54">
        <v>0.0013391203703703705</v>
      </c>
      <c r="N14" s="16"/>
      <c r="O14" s="73"/>
      <c r="P14" s="23">
        <f t="shared" si="0"/>
        <v>0.004805555555555556</v>
      </c>
      <c r="Q14" s="49">
        <f t="shared" si="1"/>
        <v>8</v>
      </c>
    </row>
    <row r="15" spans="1:17" s="25" customFormat="1" ht="12.75">
      <c r="A15" s="212">
        <v>714</v>
      </c>
      <c r="B15" s="262">
        <v>337</v>
      </c>
      <c r="C15" s="98" t="s">
        <v>80</v>
      </c>
      <c r="D15" s="136" t="s">
        <v>23</v>
      </c>
      <c r="E15" s="133" t="s">
        <v>56</v>
      </c>
      <c r="F15" s="111">
        <v>0.47152777777777777</v>
      </c>
      <c r="G15" s="43"/>
      <c r="H15" s="19"/>
      <c r="I15" s="15">
        <v>0.001056712962962963</v>
      </c>
      <c r="J15" s="54">
        <v>0.0010763888888888889</v>
      </c>
      <c r="K15" s="16"/>
      <c r="L15" s="15">
        <v>0.0013275462962962963</v>
      </c>
      <c r="M15" s="54">
        <v>0.001363425925925926</v>
      </c>
      <c r="N15" s="16"/>
      <c r="O15" s="73"/>
      <c r="P15" s="23">
        <f t="shared" si="0"/>
        <v>0.004824074074074074</v>
      </c>
      <c r="Q15" s="49">
        <f t="shared" si="1"/>
        <v>9</v>
      </c>
    </row>
    <row r="16" spans="1:23" s="25" customFormat="1" ht="12.75">
      <c r="A16" s="70">
        <v>925</v>
      </c>
      <c r="B16" s="263">
        <v>349</v>
      </c>
      <c r="C16" s="125" t="s">
        <v>131</v>
      </c>
      <c r="D16" s="139" t="s">
        <v>25</v>
      </c>
      <c r="E16" s="138" t="s">
        <v>56</v>
      </c>
      <c r="F16" s="115">
        <v>0.47500000000000003</v>
      </c>
      <c r="G16" s="43"/>
      <c r="H16" s="19"/>
      <c r="I16" s="15">
        <v>0.001096064814814815</v>
      </c>
      <c r="J16" s="54">
        <v>0.0010821759259259259</v>
      </c>
      <c r="K16" s="16"/>
      <c r="L16" s="15">
        <v>0.001341435185185185</v>
      </c>
      <c r="M16" s="54">
        <v>0.0013900462962962961</v>
      </c>
      <c r="N16" s="16"/>
      <c r="O16" s="73"/>
      <c r="P16" s="23">
        <f t="shared" si="0"/>
        <v>0.0049097222222222224</v>
      </c>
      <c r="Q16" s="49">
        <f t="shared" si="1"/>
        <v>10</v>
      </c>
      <c r="W16" s="42"/>
    </row>
    <row r="17" spans="1:17" s="25" customFormat="1" ht="12.75">
      <c r="A17" s="70">
        <v>94</v>
      </c>
      <c r="B17" s="262">
        <v>318</v>
      </c>
      <c r="C17" s="119" t="s">
        <v>216</v>
      </c>
      <c r="D17" s="136" t="s">
        <v>94</v>
      </c>
      <c r="E17" s="133" t="s">
        <v>63</v>
      </c>
      <c r="F17" s="300">
        <v>0.46527777777777773</v>
      </c>
      <c r="G17" s="43"/>
      <c r="H17" s="19"/>
      <c r="I17" s="15">
        <v>0.0011273148148148147</v>
      </c>
      <c r="J17" s="54">
        <v>0.0011122685185185185</v>
      </c>
      <c r="K17" s="16"/>
      <c r="L17" s="15">
        <v>0.001364583333333333</v>
      </c>
      <c r="M17" s="54">
        <v>0.001417824074074074</v>
      </c>
      <c r="N17" s="16"/>
      <c r="O17" s="73"/>
      <c r="P17" s="23">
        <f t="shared" si="0"/>
        <v>0.00502199074074074</v>
      </c>
      <c r="Q17" s="49">
        <f t="shared" si="1"/>
        <v>11</v>
      </c>
    </row>
    <row r="18" spans="1:23" s="25" customFormat="1" ht="12.75">
      <c r="A18" s="70"/>
      <c r="B18" s="262">
        <v>351</v>
      </c>
      <c r="C18" s="119" t="s">
        <v>229</v>
      </c>
      <c r="D18" s="146" t="s">
        <v>94</v>
      </c>
      <c r="E18" s="147" t="s">
        <v>79</v>
      </c>
      <c r="F18" s="111">
        <v>0.4756944444444444</v>
      </c>
      <c r="G18" s="43"/>
      <c r="H18" s="19"/>
      <c r="I18" s="15">
        <v>0.0010914351851851853</v>
      </c>
      <c r="J18" s="54">
        <v>0.0010983796296296295</v>
      </c>
      <c r="K18" s="16"/>
      <c r="L18" s="15">
        <v>0.001392361111111111</v>
      </c>
      <c r="M18" s="54">
        <v>0.0014398148148148148</v>
      </c>
      <c r="N18" s="16"/>
      <c r="O18" s="73"/>
      <c r="P18" s="23">
        <f t="shared" si="0"/>
        <v>0.00502199074074074</v>
      </c>
      <c r="Q18" s="49">
        <f t="shared" si="1"/>
        <v>11</v>
      </c>
      <c r="W18" s="42"/>
    </row>
    <row r="19" spans="1:17" s="25" customFormat="1" ht="12.75">
      <c r="A19" s="70"/>
      <c r="B19" s="262">
        <v>326</v>
      </c>
      <c r="C19" s="124" t="s">
        <v>221</v>
      </c>
      <c r="D19" s="130" t="s">
        <v>24</v>
      </c>
      <c r="E19" s="133" t="s">
        <v>73</v>
      </c>
      <c r="F19" s="111">
        <v>0.4680555555555555</v>
      </c>
      <c r="G19" s="43"/>
      <c r="H19" s="19"/>
      <c r="I19" s="15">
        <v>0.0011238425925925927</v>
      </c>
      <c r="J19" s="54">
        <v>0.001144675925925926</v>
      </c>
      <c r="K19" s="16"/>
      <c r="L19" s="15">
        <v>0.0013819444444444443</v>
      </c>
      <c r="M19" s="54">
        <v>0.0014050925925925925</v>
      </c>
      <c r="N19" s="16"/>
      <c r="O19" s="73"/>
      <c r="P19" s="23">
        <f t="shared" si="0"/>
        <v>0.005055555555555555</v>
      </c>
      <c r="Q19" s="49">
        <f t="shared" si="1"/>
        <v>13</v>
      </c>
    </row>
    <row r="20" spans="1:23" s="25" customFormat="1" ht="12.75">
      <c r="A20" s="70"/>
      <c r="B20" s="262">
        <v>330</v>
      </c>
      <c r="C20" s="119" t="s">
        <v>108</v>
      </c>
      <c r="D20" s="136" t="s">
        <v>94</v>
      </c>
      <c r="E20" s="133" t="s">
        <v>73</v>
      </c>
      <c r="F20" s="111">
        <v>0.4694444444444445</v>
      </c>
      <c r="G20" s="43"/>
      <c r="H20" s="19"/>
      <c r="I20" s="15">
        <v>0.0011481481481481481</v>
      </c>
      <c r="J20" s="54">
        <v>0.001133101851851852</v>
      </c>
      <c r="K20" s="16"/>
      <c r="L20" s="15">
        <v>0.0013807870370370371</v>
      </c>
      <c r="M20" s="54">
        <v>0.0014317129629629628</v>
      </c>
      <c r="N20" s="16"/>
      <c r="O20" s="73"/>
      <c r="P20" s="23">
        <f t="shared" si="0"/>
        <v>0.00509375</v>
      </c>
      <c r="Q20" s="49">
        <f t="shared" si="1"/>
        <v>14</v>
      </c>
      <c r="W20" s="42"/>
    </row>
    <row r="21" spans="1:23" s="25" customFormat="1" ht="12.75">
      <c r="A21" s="70">
        <v>106</v>
      </c>
      <c r="B21" s="262">
        <v>339</v>
      </c>
      <c r="C21" s="124" t="s">
        <v>114</v>
      </c>
      <c r="D21" s="136" t="s">
        <v>38</v>
      </c>
      <c r="E21" s="133" t="s">
        <v>66</v>
      </c>
      <c r="F21" s="111">
        <v>0.47222222222222227</v>
      </c>
      <c r="G21" s="43"/>
      <c r="H21" s="19"/>
      <c r="I21" s="15">
        <v>0.0011597222222222221</v>
      </c>
      <c r="J21" s="54">
        <v>0.0011365740740740741</v>
      </c>
      <c r="K21" s="16"/>
      <c r="L21" s="15">
        <v>0.0014050925925925925</v>
      </c>
      <c r="M21" s="54">
        <v>0.0014074074074074076</v>
      </c>
      <c r="N21" s="16"/>
      <c r="O21" s="73"/>
      <c r="P21" s="23">
        <f t="shared" si="0"/>
        <v>0.005108796296296296</v>
      </c>
      <c r="Q21" s="49">
        <f t="shared" si="1"/>
        <v>15</v>
      </c>
      <c r="W21" s="42"/>
    </row>
    <row r="22" spans="1:17" s="25" customFormat="1" ht="12.75">
      <c r="A22" s="70">
        <v>9</v>
      </c>
      <c r="B22" s="262">
        <v>316</v>
      </c>
      <c r="C22" s="119" t="s">
        <v>213</v>
      </c>
      <c r="D22" s="136" t="s">
        <v>94</v>
      </c>
      <c r="E22" s="138" t="s">
        <v>56</v>
      </c>
      <c r="F22" s="115">
        <v>0.46458333333333335</v>
      </c>
      <c r="G22" s="43"/>
      <c r="H22" s="19"/>
      <c r="I22" s="15">
        <v>0.0011168981481481483</v>
      </c>
      <c r="J22" s="54">
        <v>0.0010694444444444445</v>
      </c>
      <c r="K22" s="16"/>
      <c r="L22" s="15">
        <v>0.0013553240740740741</v>
      </c>
      <c r="M22" s="54">
        <v>0.0015775462962962963</v>
      </c>
      <c r="N22" s="16"/>
      <c r="O22" s="73"/>
      <c r="P22" s="23">
        <f t="shared" si="0"/>
        <v>0.005119212962962963</v>
      </c>
      <c r="Q22" s="49">
        <f t="shared" si="1"/>
        <v>16</v>
      </c>
    </row>
    <row r="23" spans="1:17" s="25" customFormat="1" ht="12.75">
      <c r="A23" s="70">
        <v>81</v>
      </c>
      <c r="B23" s="262">
        <v>346</v>
      </c>
      <c r="C23" s="98" t="s">
        <v>110</v>
      </c>
      <c r="D23" s="136" t="s">
        <v>29</v>
      </c>
      <c r="E23" s="133" t="s">
        <v>56</v>
      </c>
      <c r="F23" s="111">
        <v>0.47361111111111115</v>
      </c>
      <c r="G23" s="43"/>
      <c r="H23" s="19"/>
      <c r="I23" s="15">
        <v>0.0011168981481481483</v>
      </c>
      <c r="J23" s="54">
        <v>0.0011354166666666667</v>
      </c>
      <c r="K23" s="16"/>
      <c r="L23" s="15">
        <v>0.0014594907407407406</v>
      </c>
      <c r="M23" s="54">
        <v>0.0014131944444444446</v>
      </c>
      <c r="N23" s="16"/>
      <c r="O23" s="73"/>
      <c r="P23" s="23">
        <f t="shared" si="0"/>
        <v>0.005125</v>
      </c>
      <c r="Q23" s="49">
        <f t="shared" si="1"/>
        <v>17</v>
      </c>
    </row>
    <row r="24" spans="1:17" s="25" customFormat="1" ht="12.75">
      <c r="A24" s="70"/>
      <c r="B24" s="262">
        <v>303</v>
      </c>
      <c r="C24" s="98" t="s">
        <v>57</v>
      </c>
      <c r="D24" s="136" t="s">
        <v>94</v>
      </c>
      <c r="E24" s="133" t="s">
        <v>56</v>
      </c>
      <c r="F24" s="142">
        <v>0.44305555555555554</v>
      </c>
      <c r="G24" s="43"/>
      <c r="H24" s="19"/>
      <c r="I24" s="15">
        <v>0.0012164351851851852</v>
      </c>
      <c r="J24" s="54">
        <v>0.0011493055555555555</v>
      </c>
      <c r="K24" s="16"/>
      <c r="L24" s="15">
        <v>0.0013773148148148147</v>
      </c>
      <c r="M24" s="54">
        <v>0.0014016203703703706</v>
      </c>
      <c r="N24" s="16"/>
      <c r="O24" s="73"/>
      <c r="P24" s="23">
        <f t="shared" si="0"/>
        <v>0.005144675925925926</v>
      </c>
      <c r="Q24" s="49">
        <f t="shared" si="1"/>
        <v>18</v>
      </c>
    </row>
    <row r="25" spans="1:23" s="25" customFormat="1" ht="12.75">
      <c r="A25" s="70">
        <v>417</v>
      </c>
      <c r="B25" s="264">
        <v>341</v>
      </c>
      <c r="C25" s="98" t="s">
        <v>227</v>
      </c>
      <c r="D25" s="146" t="s">
        <v>25</v>
      </c>
      <c r="E25" s="147" t="s">
        <v>85</v>
      </c>
      <c r="F25" s="111">
        <v>0.47291666666666665</v>
      </c>
      <c r="G25" s="43"/>
      <c r="H25" s="19"/>
      <c r="I25" s="15">
        <v>0.001138888888888889</v>
      </c>
      <c r="J25" s="54">
        <v>0.0011296296296296295</v>
      </c>
      <c r="K25" s="16"/>
      <c r="L25" s="15">
        <v>0.0014907407407407406</v>
      </c>
      <c r="M25" s="54">
        <v>0.001392361111111111</v>
      </c>
      <c r="N25" s="16"/>
      <c r="O25" s="73"/>
      <c r="P25" s="23">
        <f t="shared" si="0"/>
        <v>0.00515162037037037</v>
      </c>
      <c r="Q25" s="49">
        <f t="shared" si="1"/>
        <v>19</v>
      </c>
      <c r="W25" s="42"/>
    </row>
    <row r="26" spans="1:17" s="25" customFormat="1" ht="12.75">
      <c r="A26" s="70">
        <v>470</v>
      </c>
      <c r="B26" s="262">
        <v>353</v>
      </c>
      <c r="C26" s="119" t="s">
        <v>243</v>
      </c>
      <c r="D26" s="146" t="s">
        <v>62</v>
      </c>
      <c r="E26" s="147" t="s">
        <v>63</v>
      </c>
      <c r="F26" s="111">
        <v>0.4763888888888889</v>
      </c>
      <c r="G26" s="43"/>
      <c r="H26" s="19"/>
      <c r="I26" s="15">
        <v>0.0011712962962962964</v>
      </c>
      <c r="J26" s="54">
        <v>0.0011180555555555555</v>
      </c>
      <c r="K26" s="16"/>
      <c r="L26" s="15">
        <v>0.0014930555555555556</v>
      </c>
      <c r="M26" s="53">
        <v>0.0014351851851851854</v>
      </c>
      <c r="N26" s="16"/>
      <c r="O26" s="73"/>
      <c r="P26" s="23">
        <f t="shared" si="0"/>
        <v>0.005217592592592593</v>
      </c>
      <c r="Q26" s="49">
        <f t="shared" si="1"/>
        <v>20</v>
      </c>
    </row>
    <row r="27" spans="1:17" s="25" customFormat="1" ht="12.75">
      <c r="A27" s="70">
        <v>58</v>
      </c>
      <c r="B27" s="262">
        <v>314</v>
      </c>
      <c r="C27" s="119" t="s">
        <v>135</v>
      </c>
      <c r="D27" s="136" t="s">
        <v>94</v>
      </c>
      <c r="E27" s="133" t="s">
        <v>136</v>
      </c>
      <c r="F27" s="309">
        <v>0.46388888888888885</v>
      </c>
      <c r="G27" s="43"/>
      <c r="H27" s="19"/>
      <c r="I27" s="15">
        <v>0.001193287037037037</v>
      </c>
      <c r="J27" s="54">
        <v>0.0011458333333333333</v>
      </c>
      <c r="K27" s="16"/>
      <c r="L27" s="15">
        <v>0.0014594907407407406</v>
      </c>
      <c r="M27" s="53">
        <v>0.0014328703703703706</v>
      </c>
      <c r="N27" s="16"/>
      <c r="O27" s="73"/>
      <c r="P27" s="23">
        <f t="shared" si="0"/>
        <v>0.005231481481481482</v>
      </c>
      <c r="Q27" s="49">
        <f t="shared" si="1"/>
        <v>21</v>
      </c>
    </row>
    <row r="28" spans="1:23" s="25" customFormat="1" ht="12.75">
      <c r="A28" s="70">
        <v>108</v>
      </c>
      <c r="B28" s="262">
        <v>347</v>
      </c>
      <c r="C28" s="145" t="s">
        <v>130</v>
      </c>
      <c r="D28" s="282" t="s">
        <v>25</v>
      </c>
      <c r="E28" s="290" t="s">
        <v>66</v>
      </c>
      <c r="F28" s="115">
        <v>0.47430555555555554</v>
      </c>
      <c r="G28" s="43"/>
      <c r="H28" s="19"/>
      <c r="I28" s="15">
        <v>0.0011840277777777778</v>
      </c>
      <c r="J28" s="54">
        <v>0.0011736111111111112</v>
      </c>
      <c r="K28" s="16"/>
      <c r="L28" s="15">
        <v>0.0014502314814814814</v>
      </c>
      <c r="M28" s="54">
        <v>0.0014456018518518518</v>
      </c>
      <c r="N28" s="16"/>
      <c r="O28" s="73"/>
      <c r="P28" s="23">
        <f t="shared" si="0"/>
        <v>0.005253472222222222</v>
      </c>
      <c r="Q28" s="49">
        <f t="shared" si="1"/>
        <v>22</v>
      </c>
      <c r="T28" s="25" t="s">
        <v>31</v>
      </c>
      <c r="W28" s="42"/>
    </row>
    <row r="29" spans="1:23" s="25" customFormat="1" ht="12.75">
      <c r="A29" s="70">
        <v>71</v>
      </c>
      <c r="B29" s="262">
        <v>321</v>
      </c>
      <c r="C29" s="145" t="s">
        <v>217</v>
      </c>
      <c r="D29" s="136" t="s">
        <v>62</v>
      </c>
      <c r="E29" s="295" t="s">
        <v>63</v>
      </c>
      <c r="F29" s="111">
        <v>0.4666666666666666</v>
      </c>
      <c r="G29" s="43"/>
      <c r="H29" s="19"/>
      <c r="I29" s="15">
        <v>0.0011631944444444443</v>
      </c>
      <c r="J29" s="54">
        <v>0.0011805555555555556</v>
      </c>
      <c r="K29" s="16"/>
      <c r="L29" s="15">
        <v>0.0014467592592592594</v>
      </c>
      <c r="M29" s="54">
        <v>0.0015023148148148148</v>
      </c>
      <c r="N29" s="16"/>
      <c r="O29" s="73"/>
      <c r="P29" s="23">
        <f t="shared" si="0"/>
        <v>0.005292824074074074</v>
      </c>
      <c r="Q29" s="49">
        <f t="shared" si="1"/>
        <v>23</v>
      </c>
      <c r="W29" s="42"/>
    </row>
    <row r="30" spans="1:17" s="25" customFormat="1" ht="12.75">
      <c r="A30" s="70">
        <v>712</v>
      </c>
      <c r="B30" s="262">
        <v>310</v>
      </c>
      <c r="C30" s="98" t="s">
        <v>241</v>
      </c>
      <c r="D30" s="136" t="s">
        <v>29</v>
      </c>
      <c r="E30" s="133" t="s">
        <v>85</v>
      </c>
      <c r="F30" s="142">
        <v>0.46249999999999997</v>
      </c>
      <c r="G30" s="43"/>
      <c r="H30" s="60"/>
      <c r="I30" s="61">
        <v>0.0012013888888888888</v>
      </c>
      <c r="J30" s="54">
        <v>0.0011712962962962964</v>
      </c>
      <c r="K30" s="16"/>
      <c r="L30" s="15">
        <v>0.0014872685185185186</v>
      </c>
      <c r="M30" s="54">
        <v>0.0014525462962962964</v>
      </c>
      <c r="N30" s="16"/>
      <c r="O30" s="73"/>
      <c r="P30" s="23">
        <f t="shared" si="0"/>
        <v>0.0053125</v>
      </c>
      <c r="Q30" s="49">
        <f t="shared" si="1"/>
        <v>24</v>
      </c>
    </row>
    <row r="31" spans="1:23" s="25" customFormat="1" ht="12.75">
      <c r="A31" s="70"/>
      <c r="B31" s="262">
        <v>345</v>
      </c>
      <c r="C31" s="98" t="s">
        <v>228</v>
      </c>
      <c r="D31" s="136" t="s">
        <v>38</v>
      </c>
      <c r="E31" s="133" t="s">
        <v>56</v>
      </c>
      <c r="F31" s="142">
        <v>0.47361111111111115</v>
      </c>
      <c r="G31" s="43"/>
      <c r="H31" s="19"/>
      <c r="I31" s="15">
        <v>0.0011412037037037037</v>
      </c>
      <c r="J31" s="54">
        <v>0.0011400462962962963</v>
      </c>
      <c r="K31" s="16"/>
      <c r="L31" s="15">
        <v>0.0016423611111111111</v>
      </c>
      <c r="M31" s="54">
        <v>0.0014351851851851854</v>
      </c>
      <c r="N31" s="16"/>
      <c r="O31" s="73"/>
      <c r="P31" s="23">
        <f t="shared" si="0"/>
        <v>0.005358796296296296</v>
      </c>
      <c r="Q31" s="49">
        <f t="shared" si="1"/>
        <v>25</v>
      </c>
      <c r="T31" s="25" t="s">
        <v>28</v>
      </c>
      <c r="W31" s="42"/>
    </row>
    <row r="32" spans="1:17" s="25" customFormat="1" ht="12.75">
      <c r="A32" s="70">
        <v>727</v>
      </c>
      <c r="B32" s="264">
        <v>325</v>
      </c>
      <c r="C32" s="119" t="s">
        <v>155</v>
      </c>
      <c r="D32" s="136" t="s">
        <v>94</v>
      </c>
      <c r="E32" s="133" t="s">
        <v>73</v>
      </c>
      <c r="F32" s="111">
        <v>0.4680555555555555</v>
      </c>
      <c r="G32" s="43"/>
      <c r="H32" s="19"/>
      <c r="I32" s="15">
        <v>0.0011875</v>
      </c>
      <c r="J32" s="54">
        <v>0.0012164351851851852</v>
      </c>
      <c r="K32" s="16"/>
      <c r="L32" s="15">
        <v>0.0014710648148148148</v>
      </c>
      <c r="M32" s="54">
        <v>0.0014918981481481482</v>
      </c>
      <c r="N32" s="16"/>
      <c r="O32" s="73"/>
      <c r="P32" s="23">
        <f t="shared" si="0"/>
        <v>0.005366898148148148</v>
      </c>
      <c r="Q32" s="49">
        <f t="shared" si="1"/>
        <v>26</v>
      </c>
    </row>
    <row r="33" spans="1:17" s="25" customFormat="1" ht="12.75">
      <c r="A33" s="213"/>
      <c r="B33" s="262">
        <v>309</v>
      </c>
      <c r="C33" s="119" t="s">
        <v>148</v>
      </c>
      <c r="D33" s="146" t="s">
        <v>24</v>
      </c>
      <c r="E33" s="147" t="s">
        <v>85</v>
      </c>
      <c r="F33" s="144">
        <v>0.46319444444444446</v>
      </c>
      <c r="G33" s="43"/>
      <c r="H33" s="19"/>
      <c r="I33" s="20">
        <v>0.001175925925925926</v>
      </c>
      <c r="J33" s="53">
        <v>0.0011736111111111112</v>
      </c>
      <c r="K33" s="21"/>
      <c r="L33" s="20">
        <v>0.0016273148148148147</v>
      </c>
      <c r="M33" s="53">
        <v>0.0014131944444444446</v>
      </c>
      <c r="N33" s="21"/>
      <c r="O33" s="73"/>
      <c r="P33" s="39">
        <f t="shared" si="0"/>
        <v>0.005390046296296296</v>
      </c>
      <c r="Q33" s="49">
        <f t="shared" si="1"/>
        <v>27</v>
      </c>
    </row>
    <row r="34" spans="1:17" s="25" customFormat="1" ht="12.75">
      <c r="A34" s="212">
        <v>112</v>
      </c>
      <c r="B34" s="262">
        <v>338</v>
      </c>
      <c r="C34" s="98" t="s">
        <v>113</v>
      </c>
      <c r="D34" s="130" t="s">
        <v>38</v>
      </c>
      <c r="E34" s="133" t="s">
        <v>56</v>
      </c>
      <c r="F34" s="142">
        <v>0.47152777777777777</v>
      </c>
      <c r="G34" s="43"/>
      <c r="H34" s="19"/>
      <c r="I34" s="15">
        <v>0.0012199074074074074</v>
      </c>
      <c r="J34" s="54">
        <v>0.0012164351851851852</v>
      </c>
      <c r="K34" s="16"/>
      <c r="L34" s="15">
        <v>0.0015092592592592595</v>
      </c>
      <c r="M34" s="54">
        <v>0.0015324074074074075</v>
      </c>
      <c r="N34" s="16"/>
      <c r="O34" s="73"/>
      <c r="P34" s="23">
        <f t="shared" si="0"/>
        <v>0.00547800925925926</v>
      </c>
      <c r="Q34" s="49">
        <f t="shared" si="1"/>
        <v>28</v>
      </c>
    </row>
    <row r="35" spans="1:23" s="25" customFormat="1" ht="12.75">
      <c r="A35" s="70">
        <v>81</v>
      </c>
      <c r="B35" s="262">
        <v>343</v>
      </c>
      <c r="C35" s="98" t="s">
        <v>154</v>
      </c>
      <c r="D35" s="136" t="s">
        <v>29</v>
      </c>
      <c r="E35" s="133" t="s">
        <v>56</v>
      </c>
      <c r="F35" s="142">
        <v>0.4548611111111111</v>
      </c>
      <c r="G35" s="43"/>
      <c r="H35" s="19"/>
      <c r="I35" s="15">
        <v>0.0012349537037037036</v>
      </c>
      <c r="J35" s="54">
        <v>0.0011782407407407408</v>
      </c>
      <c r="K35" s="16"/>
      <c r="L35" s="15">
        <v>0.0015949074074074075</v>
      </c>
      <c r="M35" s="54">
        <v>0.0015057870370370373</v>
      </c>
      <c r="N35" s="16"/>
      <c r="O35" s="73"/>
      <c r="P35" s="23">
        <f t="shared" si="0"/>
        <v>0.005513888888888889</v>
      </c>
      <c r="Q35" s="49">
        <f t="shared" si="1"/>
        <v>29</v>
      </c>
      <c r="W35" s="42"/>
    </row>
    <row r="36" spans="1:19" s="40" customFormat="1" ht="12.75">
      <c r="A36" s="70">
        <v>68</v>
      </c>
      <c r="B36" s="263">
        <v>305</v>
      </c>
      <c r="C36" s="119" t="s">
        <v>54</v>
      </c>
      <c r="D36" s="136" t="s">
        <v>38</v>
      </c>
      <c r="E36" s="133" t="s">
        <v>55</v>
      </c>
      <c r="F36" s="142">
        <v>0.44166666666666665</v>
      </c>
      <c r="G36" s="43"/>
      <c r="H36" s="19"/>
      <c r="I36" s="15">
        <v>0.001224537037037037</v>
      </c>
      <c r="J36" s="54">
        <v>0.001224537037037037</v>
      </c>
      <c r="K36" s="16"/>
      <c r="L36" s="15">
        <v>0.0015520833333333333</v>
      </c>
      <c r="M36" s="54">
        <v>0.0015706018518518519</v>
      </c>
      <c r="N36" s="16"/>
      <c r="O36" s="73"/>
      <c r="P36" s="23">
        <f t="shared" si="0"/>
        <v>0.005571759259259259</v>
      </c>
      <c r="Q36" s="49">
        <f t="shared" si="1"/>
        <v>30</v>
      </c>
      <c r="S36" s="25" t="s">
        <v>13</v>
      </c>
    </row>
    <row r="37" spans="1:19" s="25" customFormat="1" ht="12.75">
      <c r="A37" s="70">
        <v>271</v>
      </c>
      <c r="B37" s="262">
        <v>344</v>
      </c>
      <c r="C37" s="104" t="s">
        <v>119</v>
      </c>
      <c r="D37" s="146" t="s">
        <v>94</v>
      </c>
      <c r="E37" s="138" t="s">
        <v>56</v>
      </c>
      <c r="F37" s="142">
        <v>0.47291666666666665</v>
      </c>
      <c r="G37" s="43"/>
      <c r="H37" s="19"/>
      <c r="I37" s="15">
        <v>0.0011655092592592591</v>
      </c>
      <c r="J37" s="54">
        <v>0.00115625</v>
      </c>
      <c r="K37" s="16"/>
      <c r="L37" s="15">
        <v>0.0017719907407407409</v>
      </c>
      <c r="M37" s="54">
        <v>0.0014918981481481482</v>
      </c>
      <c r="N37" s="16"/>
      <c r="O37" s="73"/>
      <c r="P37" s="23">
        <f t="shared" si="0"/>
        <v>0.005585648148148149</v>
      </c>
      <c r="Q37" s="49">
        <f t="shared" si="1"/>
        <v>31</v>
      </c>
      <c r="S37" s="25" t="s">
        <v>16</v>
      </c>
    </row>
    <row r="38" spans="1:23" s="25" customFormat="1" ht="12.75">
      <c r="A38" s="70">
        <v>772</v>
      </c>
      <c r="B38" s="262">
        <v>311</v>
      </c>
      <c r="C38" s="119" t="s">
        <v>149</v>
      </c>
      <c r="D38" s="136" t="s">
        <v>23</v>
      </c>
      <c r="E38" s="295" t="s">
        <v>69</v>
      </c>
      <c r="F38" s="310">
        <v>0.46319444444444446</v>
      </c>
      <c r="G38" s="43"/>
      <c r="H38" s="19"/>
      <c r="I38" s="15">
        <v>0.0012905092592592593</v>
      </c>
      <c r="J38" s="54">
        <v>0.0012106481481481482</v>
      </c>
      <c r="K38" s="16"/>
      <c r="L38" s="15">
        <v>0.0015162037037037036</v>
      </c>
      <c r="M38" s="54">
        <v>0.0016435185185185183</v>
      </c>
      <c r="N38" s="16"/>
      <c r="O38" s="73"/>
      <c r="P38" s="23">
        <f t="shared" si="0"/>
        <v>0.005660879629629629</v>
      </c>
      <c r="Q38" s="49">
        <f t="shared" si="1"/>
        <v>32</v>
      </c>
      <c r="W38" s="42"/>
    </row>
    <row r="39" spans="1:17" s="25" customFormat="1" ht="12.75">
      <c r="A39" s="70"/>
      <c r="B39" s="262">
        <v>359</v>
      </c>
      <c r="C39" s="145" t="s">
        <v>97</v>
      </c>
      <c r="D39" s="307" t="s">
        <v>24</v>
      </c>
      <c r="E39" s="141" t="s">
        <v>85</v>
      </c>
      <c r="F39" s="111">
        <v>0.4777777777777778</v>
      </c>
      <c r="G39" s="43"/>
      <c r="H39" s="19"/>
      <c r="I39" s="15">
        <v>0.0012430555555555556</v>
      </c>
      <c r="J39" s="54">
        <v>0.0012164351851851852</v>
      </c>
      <c r="K39" s="16"/>
      <c r="L39" s="15">
        <v>0.0017060185185185184</v>
      </c>
      <c r="M39" s="54">
        <v>0.001537037037037037</v>
      </c>
      <c r="N39" s="16"/>
      <c r="O39" s="73"/>
      <c r="P39" s="23">
        <f aca="true" t="shared" si="2" ref="P39:P61">IF(OR(H39&gt;TIME(0,30,0),O39&lt;&gt;""),"XXXXX",SUM(G39:N39))</f>
        <v>0.005702546296296297</v>
      </c>
      <c r="Q39" s="49">
        <f aca="true" t="shared" si="3" ref="Q39:Q61">IF(OR(H39&gt;TIME(0,30,0),O39&lt;&gt;""),"D",RANK(P39,$P$7:$P$72,100))</f>
        <v>33</v>
      </c>
    </row>
    <row r="40" spans="1:17" s="25" customFormat="1" ht="12.75">
      <c r="A40" s="70"/>
      <c r="B40" s="262">
        <v>350</v>
      </c>
      <c r="C40" s="119" t="s">
        <v>256</v>
      </c>
      <c r="D40" s="136" t="s">
        <v>38</v>
      </c>
      <c r="E40" s="133" t="s">
        <v>56</v>
      </c>
      <c r="F40" s="111">
        <v>0.47500000000000003</v>
      </c>
      <c r="G40" s="43"/>
      <c r="H40" s="19"/>
      <c r="I40" s="15">
        <v>0.0011724537037037035</v>
      </c>
      <c r="J40" s="54">
        <v>0.0013113425925925925</v>
      </c>
      <c r="K40" s="16"/>
      <c r="L40" s="15">
        <v>0.0016944444444444444</v>
      </c>
      <c r="M40" s="54">
        <v>0.0015462962962962963</v>
      </c>
      <c r="N40" s="16"/>
      <c r="O40" s="73"/>
      <c r="P40" s="23">
        <f t="shared" si="2"/>
        <v>0.005724537037037037</v>
      </c>
      <c r="Q40" s="49">
        <f t="shared" si="3"/>
        <v>34</v>
      </c>
    </row>
    <row r="41" spans="1:23" s="25" customFormat="1" ht="12.75">
      <c r="A41" s="211">
        <v>702</v>
      </c>
      <c r="B41" s="262">
        <v>322</v>
      </c>
      <c r="C41" s="145" t="s">
        <v>218</v>
      </c>
      <c r="D41" s="136" t="s">
        <v>94</v>
      </c>
      <c r="E41" s="295" t="s">
        <v>56</v>
      </c>
      <c r="F41" s="111">
        <v>0.4666666666666666</v>
      </c>
      <c r="G41" s="43"/>
      <c r="H41" s="19"/>
      <c r="I41" s="15">
        <v>0.0012291666666666668</v>
      </c>
      <c r="J41" s="54">
        <v>0.0012800925925925924</v>
      </c>
      <c r="K41" s="16"/>
      <c r="L41" s="15">
        <v>0.001710648148148148</v>
      </c>
      <c r="M41" s="54">
        <v>0.0015474537037037039</v>
      </c>
      <c r="N41" s="16"/>
      <c r="O41" s="73"/>
      <c r="P41" s="23">
        <f t="shared" si="2"/>
        <v>0.005767361111111111</v>
      </c>
      <c r="Q41" s="49">
        <f t="shared" si="3"/>
        <v>35</v>
      </c>
      <c r="W41" s="42"/>
    </row>
    <row r="42" spans="1:17" s="25" customFormat="1" ht="12.75">
      <c r="A42" s="70">
        <v>86</v>
      </c>
      <c r="B42" s="262">
        <v>317</v>
      </c>
      <c r="C42" s="119" t="s">
        <v>214</v>
      </c>
      <c r="D42" s="136" t="s">
        <v>215</v>
      </c>
      <c r="E42" s="133" t="s">
        <v>56</v>
      </c>
      <c r="F42" s="111">
        <v>0.46527777777777773</v>
      </c>
      <c r="G42" s="43"/>
      <c r="H42" s="19"/>
      <c r="I42" s="15">
        <v>0.0012893518518518519</v>
      </c>
      <c r="J42" s="54">
        <v>0.0013043981481481483</v>
      </c>
      <c r="K42" s="16"/>
      <c r="L42" s="15">
        <v>0.00158912037037037</v>
      </c>
      <c r="M42" s="54">
        <v>0.0016064814814814815</v>
      </c>
      <c r="N42" s="16"/>
      <c r="O42" s="73"/>
      <c r="P42" s="23">
        <f t="shared" si="2"/>
        <v>0.005789351851851851</v>
      </c>
      <c r="Q42" s="49">
        <f t="shared" si="3"/>
        <v>36</v>
      </c>
    </row>
    <row r="43" spans="1:23" s="25" customFormat="1" ht="12.75">
      <c r="A43" s="70">
        <v>515</v>
      </c>
      <c r="B43" s="264">
        <v>340</v>
      </c>
      <c r="C43" s="98" t="s">
        <v>249</v>
      </c>
      <c r="D43" s="136" t="s">
        <v>24</v>
      </c>
      <c r="E43" s="133" t="s">
        <v>56</v>
      </c>
      <c r="F43" s="111">
        <v>0.47222222222222227</v>
      </c>
      <c r="G43" s="43"/>
      <c r="H43" s="19"/>
      <c r="I43" s="15">
        <v>0.0013217592592592593</v>
      </c>
      <c r="J43" s="54">
        <v>0.0012837962962962963</v>
      </c>
      <c r="K43" s="16"/>
      <c r="L43" s="15">
        <v>0.0015787037037037037</v>
      </c>
      <c r="M43" s="54">
        <v>0.0016423611111111111</v>
      </c>
      <c r="N43" s="16"/>
      <c r="O43" s="73"/>
      <c r="P43" s="23">
        <f t="shared" si="2"/>
        <v>0.00582662037037037</v>
      </c>
      <c r="Q43" s="49">
        <f t="shared" si="3"/>
        <v>37</v>
      </c>
      <c r="W43" s="42"/>
    </row>
    <row r="44" spans="1:17" s="25" customFormat="1" ht="12.75">
      <c r="A44" s="70"/>
      <c r="B44" s="262">
        <v>306</v>
      </c>
      <c r="C44" s="119" t="s">
        <v>210</v>
      </c>
      <c r="D44" s="136" t="s">
        <v>31</v>
      </c>
      <c r="E44" s="133" t="s">
        <v>85</v>
      </c>
      <c r="F44" s="142">
        <v>0.4618055555555556</v>
      </c>
      <c r="G44" s="43"/>
      <c r="H44" s="58"/>
      <c r="I44" s="15">
        <v>0.0014525462962962964</v>
      </c>
      <c r="J44" s="54">
        <v>0.0012893518518518519</v>
      </c>
      <c r="K44" s="16"/>
      <c r="L44" s="15">
        <v>0.0015185185185185182</v>
      </c>
      <c r="M44" s="54">
        <v>0.0016423611111111111</v>
      </c>
      <c r="N44" s="16"/>
      <c r="O44" s="73"/>
      <c r="P44" s="23">
        <f t="shared" si="2"/>
        <v>0.005902777777777778</v>
      </c>
      <c r="Q44" s="49">
        <f t="shared" si="3"/>
        <v>38</v>
      </c>
    </row>
    <row r="45" spans="1:20" s="25" customFormat="1" ht="12.75">
      <c r="A45" s="70"/>
      <c r="B45" s="262">
        <v>327</v>
      </c>
      <c r="C45" s="98" t="s">
        <v>146</v>
      </c>
      <c r="D45" s="136" t="s">
        <v>94</v>
      </c>
      <c r="E45" s="133" t="s">
        <v>56</v>
      </c>
      <c r="F45" s="111">
        <v>0.46875</v>
      </c>
      <c r="G45" s="43"/>
      <c r="H45" s="19"/>
      <c r="I45" s="15">
        <v>0.0013587962962962963</v>
      </c>
      <c r="J45" s="54">
        <v>0.0013287037037037037</v>
      </c>
      <c r="K45" s="16"/>
      <c r="L45" s="15">
        <v>0.001636574074074074</v>
      </c>
      <c r="M45" s="54">
        <v>0.0016273148148148147</v>
      </c>
      <c r="N45" s="16"/>
      <c r="O45" s="73"/>
      <c r="P45" s="23">
        <f t="shared" si="2"/>
        <v>0.005951388888888889</v>
      </c>
      <c r="Q45" s="49">
        <f t="shared" si="3"/>
        <v>39</v>
      </c>
      <c r="T45" s="25" t="s">
        <v>22</v>
      </c>
    </row>
    <row r="46" spans="1:20" s="25" customFormat="1" ht="12.75">
      <c r="A46" s="70"/>
      <c r="B46" s="262">
        <v>328</v>
      </c>
      <c r="C46" s="119" t="s">
        <v>222</v>
      </c>
      <c r="D46" s="136" t="s">
        <v>94</v>
      </c>
      <c r="E46" s="133" t="s">
        <v>69</v>
      </c>
      <c r="F46" s="111">
        <v>0.46875</v>
      </c>
      <c r="G46" s="43"/>
      <c r="H46" s="19"/>
      <c r="I46" s="15">
        <v>0.0013622685185185185</v>
      </c>
      <c r="J46" s="54">
        <v>0.0013564814814814813</v>
      </c>
      <c r="K46" s="16"/>
      <c r="L46" s="15">
        <v>0.0016064814814814815</v>
      </c>
      <c r="M46" s="54">
        <v>0.0016666666666666668</v>
      </c>
      <c r="N46" s="16"/>
      <c r="O46" s="73"/>
      <c r="P46" s="23">
        <f t="shared" si="2"/>
        <v>0.005991898148148148</v>
      </c>
      <c r="Q46" s="49">
        <f t="shared" si="3"/>
        <v>40</v>
      </c>
      <c r="T46" s="25" t="s">
        <v>27</v>
      </c>
    </row>
    <row r="47" spans="1:17" s="25" customFormat="1" ht="12.75">
      <c r="A47" s="70">
        <v>583</v>
      </c>
      <c r="B47" s="262">
        <v>308</v>
      </c>
      <c r="C47" s="122" t="s">
        <v>254</v>
      </c>
      <c r="D47" s="137" t="s">
        <v>94</v>
      </c>
      <c r="E47" s="138" t="s">
        <v>55</v>
      </c>
      <c r="F47" s="142">
        <v>0.46249999999999997</v>
      </c>
      <c r="G47" s="43"/>
      <c r="H47" s="19"/>
      <c r="I47" s="15">
        <v>0.0013113425925925925</v>
      </c>
      <c r="J47" s="54">
        <v>0.0013599537037037037</v>
      </c>
      <c r="K47" s="16"/>
      <c r="L47" s="15">
        <v>0.0016851851851851852</v>
      </c>
      <c r="M47" s="54">
        <v>0.0017037037037037036</v>
      </c>
      <c r="N47" s="16"/>
      <c r="O47" s="73"/>
      <c r="P47" s="23">
        <f t="shared" si="2"/>
        <v>0.006060185185185185</v>
      </c>
      <c r="Q47" s="49">
        <f t="shared" si="3"/>
        <v>41</v>
      </c>
    </row>
    <row r="48" spans="1:17" s="25" customFormat="1" ht="12.75">
      <c r="A48" s="70"/>
      <c r="B48" s="262">
        <v>354</v>
      </c>
      <c r="C48" s="119" t="s">
        <v>244</v>
      </c>
      <c r="D48" s="136" t="s">
        <v>215</v>
      </c>
      <c r="E48" s="133" t="s">
        <v>69</v>
      </c>
      <c r="F48" s="111">
        <v>0.4763888888888889</v>
      </c>
      <c r="G48" s="43"/>
      <c r="H48" s="19"/>
      <c r="I48" s="15">
        <v>0.001423611111111111</v>
      </c>
      <c r="J48" s="54">
        <v>0.00137037037037037</v>
      </c>
      <c r="K48" s="16"/>
      <c r="L48" s="15">
        <v>0.0016539351851851854</v>
      </c>
      <c r="M48" s="54">
        <v>0.001648148148148148</v>
      </c>
      <c r="N48" s="16"/>
      <c r="O48" s="73"/>
      <c r="P48" s="23">
        <f t="shared" si="2"/>
        <v>0.006096064814814814</v>
      </c>
      <c r="Q48" s="49">
        <f t="shared" si="3"/>
        <v>42</v>
      </c>
    </row>
    <row r="49" spans="1:20" s="25" customFormat="1" ht="12.75">
      <c r="A49" s="70">
        <v>711</v>
      </c>
      <c r="B49" s="262">
        <v>313</v>
      </c>
      <c r="C49" s="106" t="s">
        <v>212</v>
      </c>
      <c r="D49" s="157" t="s">
        <v>24</v>
      </c>
      <c r="E49" s="138" t="s">
        <v>73</v>
      </c>
      <c r="F49" s="111">
        <v>0.46388888888888885</v>
      </c>
      <c r="G49" s="43"/>
      <c r="H49" s="58"/>
      <c r="I49" s="15"/>
      <c r="J49" s="54"/>
      <c r="K49" s="16"/>
      <c r="L49" s="15">
        <v>0.0014849537037037036</v>
      </c>
      <c r="M49" s="54">
        <v>0.0014456018518518518</v>
      </c>
      <c r="N49" s="16"/>
      <c r="O49" s="73" t="s">
        <v>18</v>
      </c>
      <c r="P49" s="23" t="str">
        <f t="shared" si="2"/>
        <v>XXXXX</v>
      </c>
      <c r="Q49" s="49" t="str">
        <f t="shared" si="3"/>
        <v>D</v>
      </c>
      <c r="T49" s="25" t="s">
        <v>32</v>
      </c>
    </row>
    <row r="50" spans="1:23" s="25" customFormat="1" ht="12.75">
      <c r="A50" s="70">
        <v>31</v>
      </c>
      <c r="B50" s="262">
        <v>315</v>
      </c>
      <c r="C50" s="98" t="s">
        <v>134</v>
      </c>
      <c r="D50" s="136" t="s">
        <v>94</v>
      </c>
      <c r="E50" s="133" t="s">
        <v>63</v>
      </c>
      <c r="F50" s="111">
        <v>0.46458333333333335</v>
      </c>
      <c r="G50" s="43"/>
      <c r="H50" s="19"/>
      <c r="I50" s="15">
        <v>0.0012476851851851852</v>
      </c>
      <c r="J50" s="54"/>
      <c r="K50" s="16"/>
      <c r="L50" s="15">
        <v>0.001550925925925926</v>
      </c>
      <c r="M50" s="54"/>
      <c r="N50" s="16"/>
      <c r="O50" s="73" t="s">
        <v>18</v>
      </c>
      <c r="P50" s="23" t="str">
        <f t="shared" si="2"/>
        <v>XXXXX</v>
      </c>
      <c r="Q50" s="49" t="str">
        <f t="shared" si="3"/>
        <v>D</v>
      </c>
      <c r="T50" s="25" t="s">
        <v>29</v>
      </c>
      <c r="W50" s="42"/>
    </row>
    <row r="51" spans="1:17" s="25" customFormat="1" ht="12.75">
      <c r="A51" s="70">
        <v>172</v>
      </c>
      <c r="B51" s="262">
        <v>324</v>
      </c>
      <c r="C51" s="119" t="s">
        <v>220</v>
      </c>
      <c r="D51" s="136" t="s">
        <v>24</v>
      </c>
      <c r="E51" s="133" t="s">
        <v>73</v>
      </c>
      <c r="F51" s="300">
        <v>0.4673611111111111</v>
      </c>
      <c r="G51" s="43"/>
      <c r="H51" s="19"/>
      <c r="I51" s="15">
        <v>0.0010879629629629629</v>
      </c>
      <c r="J51" s="54">
        <v>0.0011261574074074073</v>
      </c>
      <c r="K51" s="16"/>
      <c r="L51" s="15">
        <v>0.0013379629629629629</v>
      </c>
      <c r="M51" s="54">
        <v>0.0013784722222222221</v>
      </c>
      <c r="N51" s="16"/>
      <c r="O51" s="73" t="s">
        <v>18</v>
      </c>
      <c r="P51" s="23" t="str">
        <f t="shared" si="2"/>
        <v>XXXXX</v>
      </c>
      <c r="Q51" s="49" t="str">
        <f t="shared" si="3"/>
        <v>D</v>
      </c>
    </row>
    <row r="52" spans="1:17" s="25" customFormat="1" ht="12.75">
      <c r="A52" s="70">
        <v>80</v>
      </c>
      <c r="B52" s="262">
        <v>329</v>
      </c>
      <c r="C52" s="145" t="s">
        <v>111</v>
      </c>
      <c r="D52" s="136" t="s">
        <v>215</v>
      </c>
      <c r="E52" s="295" t="s">
        <v>85</v>
      </c>
      <c r="F52" s="142">
        <v>0.45416666666666666</v>
      </c>
      <c r="G52" s="43"/>
      <c r="H52" s="19"/>
      <c r="I52" s="15"/>
      <c r="J52" s="54"/>
      <c r="K52" s="16"/>
      <c r="L52" s="15"/>
      <c r="M52" s="54"/>
      <c r="N52" s="16"/>
      <c r="O52" s="73" t="s">
        <v>18</v>
      </c>
      <c r="P52" s="23" t="str">
        <f t="shared" si="2"/>
        <v>XXXXX</v>
      </c>
      <c r="Q52" s="49" t="str">
        <f t="shared" si="3"/>
        <v>D</v>
      </c>
    </row>
    <row r="53" spans="1:17" s="25" customFormat="1" ht="12.75">
      <c r="A53" s="70">
        <v>692</v>
      </c>
      <c r="B53" s="262">
        <v>331</v>
      </c>
      <c r="C53" s="98" t="s">
        <v>150</v>
      </c>
      <c r="D53" s="99" t="s">
        <v>94</v>
      </c>
      <c r="E53" s="134" t="s">
        <v>55</v>
      </c>
      <c r="F53" s="115">
        <v>0.4694444444444445</v>
      </c>
      <c r="G53" s="43"/>
      <c r="H53" s="58"/>
      <c r="I53" s="15">
        <v>0.0013796296296296297</v>
      </c>
      <c r="J53" s="54"/>
      <c r="K53" s="16"/>
      <c r="L53" s="15">
        <v>0.0016238425925925925</v>
      </c>
      <c r="M53" s="54"/>
      <c r="N53" s="16"/>
      <c r="O53" s="73" t="s">
        <v>18</v>
      </c>
      <c r="P53" s="23" t="str">
        <f t="shared" si="2"/>
        <v>XXXXX</v>
      </c>
      <c r="Q53" s="49" t="str">
        <f t="shared" si="3"/>
        <v>D</v>
      </c>
    </row>
    <row r="54" spans="1:17" s="25" customFormat="1" ht="12.75">
      <c r="A54" s="70">
        <v>8</v>
      </c>
      <c r="B54" s="262">
        <v>333</v>
      </c>
      <c r="C54" s="106" t="s">
        <v>223</v>
      </c>
      <c r="D54" s="137" t="s">
        <v>94</v>
      </c>
      <c r="E54" s="147" t="s">
        <v>85</v>
      </c>
      <c r="F54" s="115">
        <v>0.4701388888888889</v>
      </c>
      <c r="G54" s="43"/>
      <c r="H54" s="83"/>
      <c r="I54" s="84"/>
      <c r="J54" s="272">
        <v>0.001042824074074074</v>
      </c>
      <c r="K54" s="85"/>
      <c r="L54" s="84">
        <v>0.0012604166666666666</v>
      </c>
      <c r="M54" s="272">
        <v>0.0012789351851851853</v>
      </c>
      <c r="N54" s="85"/>
      <c r="O54" s="73" t="s">
        <v>18</v>
      </c>
      <c r="P54" s="23" t="str">
        <f t="shared" si="2"/>
        <v>XXXXX</v>
      </c>
      <c r="Q54" s="49" t="str">
        <f t="shared" si="3"/>
        <v>D</v>
      </c>
    </row>
    <row r="55" spans="1:17" s="25" customFormat="1" ht="12.75">
      <c r="A55" s="70">
        <v>416</v>
      </c>
      <c r="B55" s="262">
        <v>334</v>
      </c>
      <c r="C55" s="145" t="s">
        <v>224</v>
      </c>
      <c r="D55" s="136" t="s">
        <v>38</v>
      </c>
      <c r="E55" s="133" t="s">
        <v>56</v>
      </c>
      <c r="F55" s="111">
        <v>0.4701388888888889</v>
      </c>
      <c r="G55" s="43"/>
      <c r="H55" s="58"/>
      <c r="I55" s="15"/>
      <c r="J55" s="54">
        <v>0.001101851851851852</v>
      </c>
      <c r="K55" s="16"/>
      <c r="L55" s="15">
        <v>0.0013807870370370371</v>
      </c>
      <c r="M55" s="54">
        <v>0.001335648148148148</v>
      </c>
      <c r="N55" s="16"/>
      <c r="O55" s="73" t="s">
        <v>18</v>
      </c>
      <c r="P55" s="23" t="str">
        <f t="shared" si="2"/>
        <v>XXXXX</v>
      </c>
      <c r="Q55" s="49" t="str">
        <f t="shared" si="3"/>
        <v>D</v>
      </c>
    </row>
    <row r="56" spans="1:17" s="25" customFormat="1" ht="12.75">
      <c r="A56" s="70"/>
      <c r="B56" s="262">
        <v>335</v>
      </c>
      <c r="C56" s="98" t="s">
        <v>225</v>
      </c>
      <c r="D56" s="137" t="s">
        <v>38</v>
      </c>
      <c r="E56" s="147" t="s">
        <v>56</v>
      </c>
      <c r="F56" s="115">
        <v>0.4708333333333334</v>
      </c>
      <c r="G56" s="43"/>
      <c r="H56" s="58"/>
      <c r="I56" s="15"/>
      <c r="J56" s="54">
        <v>0.0011284722222222223</v>
      </c>
      <c r="K56" s="16"/>
      <c r="L56" s="15">
        <v>0.0013437500000000001</v>
      </c>
      <c r="M56" s="54">
        <v>0.0013564814814814813</v>
      </c>
      <c r="N56" s="16"/>
      <c r="O56" s="73" t="s">
        <v>18</v>
      </c>
      <c r="P56" s="23" t="str">
        <f t="shared" si="2"/>
        <v>XXXXX</v>
      </c>
      <c r="Q56" s="49" t="str">
        <f t="shared" si="3"/>
        <v>D</v>
      </c>
    </row>
    <row r="57" spans="1:17" s="25" customFormat="1" ht="12.75">
      <c r="A57" s="70"/>
      <c r="B57" s="262">
        <v>336</v>
      </c>
      <c r="C57" s="121" t="s">
        <v>226</v>
      </c>
      <c r="D57" s="308" t="s">
        <v>94</v>
      </c>
      <c r="E57" s="138" t="s">
        <v>73</v>
      </c>
      <c r="F57" s="123">
        <v>0.4708333333333334</v>
      </c>
      <c r="G57" s="43"/>
      <c r="H57" s="58"/>
      <c r="I57" s="15"/>
      <c r="J57" s="54">
        <v>0.001056712962962963</v>
      </c>
      <c r="K57" s="16"/>
      <c r="L57" s="15">
        <v>0.0012835648148148146</v>
      </c>
      <c r="M57" s="54">
        <v>0.0012800925925925924</v>
      </c>
      <c r="N57" s="16"/>
      <c r="O57" s="73" t="s">
        <v>18</v>
      </c>
      <c r="P57" s="23" t="str">
        <f t="shared" si="2"/>
        <v>XXXXX</v>
      </c>
      <c r="Q57" s="49" t="str">
        <f t="shared" si="3"/>
        <v>D</v>
      </c>
    </row>
    <row r="58" spans="1:17" s="25" customFormat="1" ht="12.75">
      <c r="A58" s="70"/>
      <c r="B58" s="265">
        <v>348</v>
      </c>
      <c r="C58" s="120" t="s">
        <v>132</v>
      </c>
      <c r="D58" s="306" t="s">
        <v>94</v>
      </c>
      <c r="E58" s="298" t="s">
        <v>73</v>
      </c>
      <c r="F58" s="123">
        <v>0.47430555555555554</v>
      </c>
      <c r="G58" s="43"/>
      <c r="H58" s="58">
        <v>0.02847222222222222</v>
      </c>
      <c r="I58" s="20">
        <v>0.0010833333333333335</v>
      </c>
      <c r="J58" s="53">
        <v>0.001074074074074074</v>
      </c>
      <c r="K58" s="21"/>
      <c r="L58" s="20">
        <v>0.0013750000000000001</v>
      </c>
      <c r="M58" s="53">
        <v>0.001388888888888889</v>
      </c>
      <c r="N58" s="21"/>
      <c r="O58" s="73"/>
      <c r="P58" s="23" t="str">
        <f t="shared" si="2"/>
        <v>XXXXX</v>
      </c>
      <c r="Q58" s="49" t="str">
        <f t="shared" si="3"/>
        <v>D</v>
      </c>
    </row>
    <row r="59" spans="1:17" s="25" customFormat="1" ht="13.5" customHeight="1">
      <c r="A59" s="70"/>
      <c r="B59" s="265">
        <v>356</v>
      </c>
      <c r="C59" s="165" t="s">
        <v>230</v>
      </c>
      <c r="D59" s="140" t="s">
        <v>38</v>
      </c>
      <c r="E59" s="141" t="s">
        <v>56</v>
      </c>
      <c r="F59" s="123">
        <v>0.4770833333333333</v>
      </c>
      <c r="G59" s="43"/>
      <c r="H59" s="58"/>
      <c r="I59" s="20"/>
      <c r="J59" s="53">
        <v>0.0014652777777777778</v>
      </c>
      <c r="K59" s="21"/>
      <c r="L59" s="20">
        <v>0.0018090277777777777</v>
      </c>
      <c r="M59" s="53">
        <v>0.0017974537037037037</v>
      </c>
      <c r="N59" s="21"/>
      <c r="O59" s="73" t="s">
        <v>18</v>
      </c>
      <c r="P59" s="23" t="str">
        <f t="shared" si="2"/>
        <v>XXXXX</v>
      </c>
      <c r="Q59" s="49" t="str">
        <f t="shared" si="3"/>
        <v>D</v>
      </c>
    </row>
    <row r="60" spans="1:17" s="25" customFormat="1" ht="12.75">
      <c r="A60" s="70"/>
      <c r="B60" s="262">
        <v>358</v>
      </c>
      <c r="C60" s="165" t="s">
        <v>231</v>
      </c>
      <c r="D60" s="140" t="s">
        <v>62</v>
      </c>
      <c r="E60" s="141" t="s">
        <v>63</v>
      </c>
      <c r="F60" s="123">
        <v>0.4770833333333333</v>
      </c>
      <c r="G60" s="43"/>
      <c r="H60" s="58"/>
      <c r="I60" s="20"/>
      <c r="J60" s="53">
        <v>0.001326388888888889</v>
      </c>
      <c r="K60" s="21"/>
      <c r="L60" s="20">
        <v>0.0016631944444444446</v>
      </c>
      <c r="M60" s="53">
        <v>0.001582175925925926</v>
      </c>
      <c r="N60" s="21"/>
      <c r="O60" s="73" t="s">
        <v>18</v>
      </c>
      <c r="P60" s="23" t="str">
        <f t="shared" si="2"/>
        <v>XXXXX</v>
      </c>
      <c r="Q60" s="49" t="str">
        <f t="shared" si="3"/>
        <v>D</v>
      </c>
    </row>
    <row r="61" spans="1:17" s="25" customFormat="1" ht="13.5" thickBot="1">
      <c r="A61" s="70"/>
      <c r="B61" s="337">
        <v>360</v>
      </c>
      <c r="C61" s="232" t="s">
        <v>98</v>
      </c>
      <c r="D61" s="233" t="s">
        <v>94</v>
      </c>
      <c r="E61" s="235" t="s">
        <v>56</v>
      </c>
      <c r="F61" s="116">
        <v>0.4777777777777778</v>
      </c>
      <c r="G61" s="338"/>
      <c r="H61" s="95"/>
      <c r="I61" s="322">
        <v>0.0013321759259259259</v>
      </c>
      <c r="J61" s="323"/>
      <c r="K61" s="324"/>
      <c r="L61" s="322">
        <v>0.001587962962962963</v>
      </c>
      <c r="M61" s="323"/>
      <c r="N61" s="324"/>
      <c r="O61" s="96" t="s">
        <v>18</v>
      </c>
      <c r="P61" s="326" t="str">
        <f t="shared" si="2"/>
        <v>XXXXX</v>
      </c>
      <c r="Q61" s="336" t="str">
        <f t="shared" si="3"/>
        <v>D</v>
      </c>
    </row>
    <row r="62" spans="1:17" s="25" customFormat="1" ht="12.75">
      <c r="A62" s="70"/>
      <c r="B62" s="243"/>
      <c r="C62" s="177"/>
      <c r="D62" s="177"/>
      <c r="E62" s="177"/>
      <c r="F62" s="177"/>
      <c r="G62" s="201"/>
      <c r="H62" s="179"/>
      <c r="I62" s="178"/>
      <c r="J62" s="178"/>
      <c r="K62" s="178"/>
      <c r="L62" s="178"/>
      <c r="M62" s="178"/>
      <c r="N62" s="178"/>
      <c r="O62" s="177"/>
      <c r="P62" s="181"/>
      <c r="Q62" s="182"/>
    </row>
    <row r="63" spans="1:17" s="25" customFormat="1" ht="12.75">
      <c r="A63" s="70"/>
      <c r="B63" s="244"/>
      <c r="C63" s="202"/>
      <c r="D63" s="203"/>
      <c r="E63" s="204"/>
      <c r="F63" s="205"/>
      <c r="G63" s="206"/>
      <c r="H63" s="195"/>
      <c r="I63" s="34"/>
      <c r="J63" s="34"/>
      <c r="K63" s="34"/>
      <c r="L63" s="34"/>
      <c r="M63" s="34"/>
      <c r="N63" s="34"/>
      <c r="O63" s="40"/>
      <c r="P63" s="171"/>
      <c r="Q63" s="187"/>
    </row>
    <row r="64" spans="1:17" s="25" customFormat="1" ht="12.75">
      <c r="A64" s="70"/>
      <c r="B64" s="244"/>
      <c r="C64" s="104"/>
      <c r="D64" s="203"/>
      <c r="E64" s="204"/>
      <c r="F64" s="205"/>
      <c r="G64" s="206"/>
      <c r="H64" s="195"/>
      <c r="I64" s="34"/>
      <c r="J64" s="34"/>
      <c r="K64" s="34"/>
      <c r="L64" s="34"/>
      <c r="M64" s="34"/>
      <c r="N64" s="34"/>
      <c r="O64" s="40"/>
      <c r="P64" s="171"/>
      <c r="Q64" s="187"/>
    </row>
    <row r="65" spans="1:17" s="25" customFormat="1" ht="12.75">
      <c r="A65" s="70"/>
      <c r="B65" s="244"/>
      <c r="C65" s="202"/>
      <c r="D65" s="203"/>
      <c r="E65" s="204"/>
      <c r="F65" s="207"/>
      <c r="G65" s="206"/>
      <c r="H65" s="195"/>
      <c r="I65" s="34"/>
      <c r="J65" s="34"/>
      <c r="K65" s="34"/>
      <c r="L65" s="34"/>
      <c r="M65" s="34"/>
      <c r="N65" s="34"/>
      <c r="O65" s="40"/>
      <c r="P65" s="171"/>
      <c r="Q65" s="187"/>
    </row>
    <row r="66" spans="1:17" s="25" customFormat="1" ht="12.75">
      <c r="A66" s="70"/>
      <c r="B66" s="244"/>
      <c r="C66" s="202"/>
      <c r="D66" s="203"/>
      <c r="E66" s="204"/>
      <c r="F66" s="205"/>
      <c r="G66" s="206"/>
      <c r="H66" s="195"/>
      <c r="I66" s="34"/>
      <c r="J66" s="34"/>
      <c r="K66" s="34"/>
      <c r="L66" s="34"/>
      <c r="M66" s="34"/>
      <c r="N66" s="34"/>
      <c r="O66" s="40"/>
      <c r="P66" s="171"/>
      <c r="Q66" s="187"/>
    </row>
    <row r="67" spans="1:17" s="25" customFormat="1" ht="12.75">
      <c r="A67" s="199"/>
      <c r="B67" s="244"/>
      <c r="C67" s="202"/>
      <c r="D67" s="203"/>
      <c r="E67" s="204"/>
      <c r="F67" s="205"/>
      <c r="G67" s="206"/>
      <c r="H67" s="195"/>
      <c r="I67" s="34"/>
      <c r="J67" s="34"/>
      <c r="K67" s="34"/>
      <c r="L67" s="195"/>
      <c r="M67" s="195"/>
      <c r="N67" s="34"/>
      <c r="O67" s="40"/>
      <c r="P67" s="171"/>
      <c r="Q67" s="187"/>
    </row>
    <row r="68" spans="1:17" s="25" customFormat="1" ht="13.5" thickBot="1">
      <c r="A68" s="200"/>
      <c r="B68" s="244"/>
      <c r="C68" s="158"/>
      <c r="D68" s="158"/>
      <c r="E68" s="193"/>
      <c r="F68" s="205"/>
      <c r="G68" s="206"/>
      <c r="H68" s="195"/>
      <c r="I68" s="34"/>
      <c r="J68" s="34"/>
      <c r="K68" s="34"/>
      <c r="L68" s="34"/>
      <c r="M68" s="34"/>
      <c r="N68" s="34"/>
      <c r="O68" s="40"/>
      <c r="P68" s="171"/>
      <c r="Q68" s="187"/>
    </row>
    <row r="69" spans="1:17" s="25" customFormat="1" ht="12.75">
      <c r="A69" s="87"/>
      <c r="B69" s="244"/>
      <c r="C69" s="202"/>
      <c r="D69" s="40"/>
      <c r="E69" s="40"/>
      <c r="F69" s="194"/>
      <c r="G69" s="206"/>
      <c r="H69" s="195"/>
      <c r="I69" s="34"/>
      <c r="J69" s="34"/>
      <c r="K69" s="34"/>
      <c r="L69" s="34"/>
      <c r="M69" s="34"/>
      <c r="N69" s="34"/>
      <c r="O69" s="40"/>
      <c r="P69" s="171"/>
      <c r="Q69" s="187"/>
    </row>
    <row r="70" spans="1:17" s="25" customFormat="1" ht="12.75">
      <c r="A70" s="87"/>
      <c r="B70" s="244"/>
      <c r="C70" s="40"/>
      <c r="D70" s="40"/>
      <c r="E70" s="40"/>
      <c r="F70" s="205"/>
      <c r="G70" s="206"/>
      <c r="H70" s="195"/>
      <c r="I70" s="34"/>
      <c r="J70" s="34"/>
      <c r="K70" s="34"/>
      <c r="L70" s="34"/>
      <c r="M70" s="34"/>
      <c r="N70" s="34"/>
      <c r="O70" s="135"/>
      <c r="P70" s="171"/>
      <c r="Q70" s="187"/>
    </row>
    <row r="71" spans="1:17" s="25" customFormat="1" ht="12.75">
      <c r="A71" s="87"/>
      <c r="B71" s="244"/>
      <c r="C71" s="158"/>
      <c r="D71" s="158"/>
      <c r="E71" s="208"/>
      <c r="F71" s="205"/>
      <c r="G71" s="206"/>
      <c r="H71" s="195"/>
      <c r="I71" s="34"/>
      <c r="J71" s="34"/>
      <c r="K71" s="34"/>
      <c r="L71" s="34"/>
      <c r="M71" s="34"/>
      <c r="N71" s="34"/>
      <c r="O71" s="135"/>
      <c r="P71" s="171"/>
      <c r="Q71" s="187"/>
    </row>
    <row r="72" spans="1:17" s="25" customFormat="1" ht="12.75">
      <c r="A72" s="87"/>
      <c r="B72" s="244"/>
      <c r="C72" s="209"/>
      <c r="D72" s="196"/>
      <c r="E72" s="210"/>
      <c r="F72" s="198"/>
      <c r="G72" s="206"/>
      <c r="H72" s="195"/>
      <c r="I72" s="34"/>
      <c r="J72" s="34"/>
      <c r="K72" s="34"/>
      <c r="L72" s="34"/>
      <c r="M72" s="34"/>
      <c r="N72" s="34"/>
      <c r="O72" s="40"/>
      <c r="P72" s="171"/>
      <c r="Q72" s="187"/>
    </row>
  </sheetData>
  <sheetProtection/>
  <mergeCells count="15">
    <mergeCell ref="A5:A6"/>
    <mergeCell ref="D5:D6"/>
    <mergeCell ref="E5:E6"/>
    <mergeCell ref="D3:F3"/>
    <mergeCell ref="F5:F6"/>
    <mergeCell ref="C5:C6"/>
    <mergeCell ref="B5:B6"/>
    <mergeCell ref="P5:P6"/>
    <mergeCell ref="Q5:Q6"/>
    <mergeCell ref="G3:Q3"/>
    <mergeCell ref="G5:G6"/>
    <mergeCell ref="O5:O6"/>
    <mergeCell ref="I5:K5"/>
    <mergeCell ref="L5:N5"/>
    <mergeCell ref="H5:H6"/>
  </mergeCells>
  <dataValidations count="4">
    <dataValidation errorStyle="warning" type="time" allowBlank="1" showInputMessage="1" showErrorMessage="1" errorTitle="Chybné zadání" error="Zadej čas ve tvaru mm:ss,0 !!!" sqref="L68:M68 H69:N72 L13:N35 N36:N68 L36:M57 H7:N11 H13:K68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64">
      <formula1>$S$7:$S$15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49">
      <formula1>$T$7:$T$12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3:D14 D34:D38 D19:D24 D16:D17 D7:D11 D27:D32 D50:D56 D40:D48">
      <formula1>$S$16:$S$37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" sqref="B21:Q21"/>
    </sheetView>
  </sheetViews>
  <sheetFormatPr defaultColWidth="9.140625" defaultRowHeight="12.75"/>
  <cols>
    <col min="1" max="1" width="5.421875" style="31" hidden="1" customWidth="1"/>
    <col min="2" max="2" width="5.421875" style="31" customWidth="1"/>
    <col min="3" max="3" width="24.421875" style="31" customWidth="1"/>
    <col min="4" max="4" width="13.28125" style="0" customWidth="1"/>
    <col min="5" max="6" width="7.28125" style="3" customWidth="1"/>
    <col min="7" max="7" width="12.140625" style="0" customWidth="1"/>
    <col min="8" max="8" width="10.7109375" style="0" customWidth="1"/>
    <col min="9" max="10" width="7.28125" style="0" customWidth="1"/>
    <col min="11" max="11" width="7.28125" style="0" hidden="1" customWidth="1"/>
    <col min="12" max="13" width="7.28125" style="0" customWidth="1"/>
    <col min="14" max="14" width="7.28125" style="0" hidden="1" customWidth="1"/>
    <col min="15" max="15" width="25.7109375" style="0" bestFit="1" customWidth="1"/>
    <col min="16" max="16" width="12.140625" style="1" customWidth="1"/>
    <col min="17" max="17" width="7.00390625" style="0" customWidth="1"/>
    <col min="19" max="19" width="25.7109375" style="0" hidden="1" customWidth="1"/>
    <col min="20" max="20" width="12.7109375" style="0" hidden="1" customWidth="1"/>
  </cols>
  <sheetData>
    <row r="1" spans="1:16" ht="12.75">
      <c r="A1" s="28"/>
      <c r="B1" s="28"/>
      <c r="C1" s="28"/>
      <c r="D1" s="11">
        <v>42273</v>
      </c>
      <c r="E1" s="91"/>
      <c r="F1" s="91"/>
      <c r="G1" s="12"/>
      <c r="P1" s="4"/>
    </row>
    <row r="2" spans="1:18" ht="13.5" thickBot="1">
      <c r="A2" s="28"/>
      <c r="B2" s="28"/>
      <c r="C2" s="28"/>
      <c r="R2" s="13"/>
    </row>
    <row r="3" spans="1:17" s="3" customFormat="1" ht="25.5" customHeight="1" thickBot="1">
      <c r="A3" s="30"/>
      <c r="B3" s="30"/>
      <c r="C3" s="32" t="s">
        <v>6</v>
      </c>
      <c r="D3" s="351" t="s">
        <v>10</v>
      </c>
      <c r="E3" s="351"/>
      <c r="F3" s="352"/>
      <c r="G3" s="374" t="s">
        <v>11</v>
      </c>
      <c r="H3" s="375"/>
      <c r="I3" s="375"/>
      <c r="J3" s="375"/>
      <c r="K3" s="375"/>
      <c r="L3" s="375"/>
      <c r="M3" s="375"/>
      <c r="N3" s="375"/>
      <c r="O3" s="375"/>
      <c r="P3" s="375"/>
      <c r="Q3" s="376"/>
    </row>
    <row r="4" spans="8:15" ht="13.5" thickBot="1">
      <c r="H4" s="5"/>
      <c r="I4" s="5"/>
      <c r="J4" s="5"/>
      <c r="K4" s="5"/>
      <c r="L4" s="5"/>
      <c r="M4" s="5"/>
      <c r="N4" s="5"/>
      <c r="O4" s="5"/>
    </row>
    <row r="5" spans="1:17" s="2" customFormat="1" ht="15" customHeight="1">
      <c r="A5" s="389" t="s">
        <v>5</v>
      </c>
      <c r="B5" s="384" t="s">
        <v>5</v>
      </c>
      <c r="C5" s="387" t="s">
        <v>0</v>
      </c>
      <c r="D5" s="369" t="s">
        <v>1</v>
      </c>
      <c r="E5" s="359" t="s">
        <v>2</v>
      </c>
      <c r="F5" s="356" t="s">
        <v>40</v>
      </c>
      <c r="G5" s="356" t="s">
        <v>41</v>
      </c>
      <c r="H5" s="356" t="s">
        <v>37</v>
      </c>
      <c r="I5" s="361" t="s">
        <v>19</v>
      </c>
      <c r="J5" s="362"/>
      <c r="K5" s="363"/>
      <c r="L5" s="361" t="s">
        <v>20</v>
      </c>
      <c r="M5" s="362"/>
      <c r="N5" s="363"/>
      <c r="O5" s="356" t="s">
        <v>18</v>
      </c>
      <c r="P5" s="371" t="s">
        <v>3</v>
      </c>
      <c r="Q5" s="356" t="s">
        <v>4</v>
      </c>
    </row>
    <row r="6" spans="1:19" s="5" customFormat="1" ht="15" customHeight="1" thickBot="1">
      <c r="A6" s="390"/>
      <c r="B6" s="385"/>
      <c r="C6" s="388"/>
      <c r="D6" s="370"/>
      <c r="E6" s="360"/>
      <c r="F6" s="358"/>
      <c r="G6" s="357"/>
      <c r="H6" s="358"/>
      <c r="I6" s="6" t="s">
        <v>7</v>
      </c>
      <c r="J6" s="7" t="s">
        <v>8</v>
      </c>
      <c r="K6" s="8" t="s">
        <v>21</v>
      </c>
      <c r="L6" s="6" t="s">
        <v>7</v>
      </c>
      <c r="M6" s="7" t="s">
        <v>8</v>
      </c>
      <c r="N6" s="8" t="s">
        <v>21</v>
      </c>
      <c r="O6" s="357"/>
      <c r="P6" s="372"/>
      <c r="Q6" s="381"/>
      <c r="S6" t="s">
        <v>12</v>
      </c>
    </row>
    <row r="7" spans="1:17" s="25" customFormat="1" ht="12.75">
      <c r="A7" s="70">
        <v>3</v>
      </c>
      <c r="B7" s="266">
        <v>207</v>
      </c>
      <c r="C7" s="98" t="s">
        <v>236</v>
      </c>
      <c r="D7" s="136" t="s">
        <v>179</v>
      </c>
      <c r="E7" s="133" t="s">
        <v>52</v>
      </c>
      <c r="F7" s="169">
        <v>0.4201388888888889</v>
      </c>
      <c r="G7" s="18"/>
      <c r="H7" s="19"/>
      <c r="I7" s="15">
        <v>0.0010763888888888889</v>
      </c>
      <c r="J7" s="50">
        <v>0.0010405092592592593</v>
      </c>
      <c r="K7" s="16"/>
      <c r="L7" s="15">
        <v>0.0013171296296296297</v>
      </c>
      <c r="M7" s="50">
        <v>0.001320601851851852</v>
      </c>
      <c r="N7" s="17"/>
      <c r="O7" s="82"/>
      <c r="P7" s="23">
        <f aca="true" t="shared" si="0" ref="P7:P21">IF(OR(H7&gt;TIME(0,30,0),O7&lt;&gt;""),"XXXXX",SUM(G7:N7))</f>
        <v>0.00475462962962963</v>
      </c>
      <c r="Q7" s="24">
        <f aca="true" t="shared" si="1" ref="Q7:Q21">IF(OR(H7&gt;TIME(0,30,0),O7&lt;&gt;""),"D",RANK(P7,$P$7:$P$25,40))</f>
        <v>1</v>
      </c>
    </row>
    <row r="8" spans="1:20" s="25" customFormat="1" ht="12.75">
      <c r="A8" s="70"/>
      <c r="B8" s="266">
        <v>220</v>
      </c>
      <c r="C8" s="145" t="s">
        <v>238</v>
      </c>
      <c r="D8" s="282" t="s">
        <v>24</v>
      </c>
      <c r="E8" s="295" t="s">
        <v>52</v>
      </c>
      <c r="F8" s="300">
        <v>0.42430555555555555</v>
      </c>
      <c r="G8" s="18"/>
      <c r="H8" s="19"/>
      <c r="I8" s="20">
        <v>0.0010636574074074075</v>
      </c>
      <c r="J8" s="53">
        <v>0.0010462962962962963</v>
      </c>
      <c r="K8" s="21"/>
      <c r="L8" s="20">
        <v>0.001335648148148148</v>
      </c>
      <c r="M8" s="53">
        <v>0.0013113425925925925</v>
      </c>
      <c r="N8" s="21"/>
      <c r="O8" s="75"/>
      <c r="P8" s="59">
        <f t="shared" si="0"/>
        <v>0.004756944444444444</v>
      </c>
      <c r="Q8" s="24">
        <f t="shared" si="1"/>
        <v>2</v>
      </c>
      <c r="S8" s="25" t="s">
        <v>14</v>
      </c>
      <c r="T8" s="25" t="s">
        <v>31</v>
      </c>
    </row>
    <row r="9" spans="1:20" s="25" customFormat="1" ht="12.75">
      <c r="A9" s="70"/>
      <c r="B9" s="266">
        <v>214</v>
      </c>
      <c r="C9" s="145" t="s">
        <v>153</v>
      </c>
      <c r="D9" s="282" t="s">
        <v>179</v>
      </c>
      <c r="E9" s="295" t="s">
        <v>52</v>
      </c>
      <c r="F9" s="144">
        <v>0.4222222222222222</v>
      </c>
      <c r="G9" s="18"/>
      <c r="H9" s="19"/>
      <c r="I9" s="15">
        <v>0.0011041666666666667</v>
      </c>
      <c r="J9" s="54">
        <v>0.0010543981481481483</v>
      </c>
      <c r="K9" s="16"/>
      <c r="L9" s="15">
        <v>0.001326388888888889</v>
      </c>
      <c r="M9" s="54">
        <v>0.0013101851851851853</v>
      </c>
      <c r="N9" s="16"/>
      <c r="O9" s="75"/>
      <c r="P9" s="59">
        <f t="shared" si="0"/>
        <v>0.00479513888888889</v>
      </c>
      <c r="Q9" s="24">
        <f t="shared" si="1"/>
        <v>3</v>
      </c>
      <c r="T9" s="25" t="s">
        <v>23</v>
      </c>
    </row>
    <row r="10" spans="1:20" s="25" customFormat="1" ht="12.75">
      <c r="A10" s="70"/>
      <c r="B10" s="266">
        <v>206</v>
      </c>
      <c r="C10" s="104" t="s">
        <v>123</v>
      </c>
      <c r="D10" s="140" t="s">
        <v>24</v>
      </c>
      <c r="E10" s="138" t="s">
        <v>52</v>
      </c>
      <c r="F10" s="301">
        <v>0.41944444444444445</v>
      </c>
      <c r="G10" s="18"/>
      <c r="H10" s="19"/>
      <c r="I10" s="15">
        <v>0.0010659722222222223</v>
      </c>
      <c r="J10" s="54">
        <v>0.0010532407407407407</v>
      </c>
      <c r="K10" s="16"/>
      <c r="L10" s="15">
        <v>0.0013553240740740741</v>
      </c>
      <c r="M10" s="54">
        <v>0.0013275462962962963</v>
      </c>
      <c r="N10" s="16"/>
      <c r="O10" s="73"/>
      <c r="P10" s="59">
        <f t="shared" si="0"/>
        <v>0.0048020833333333336</v>
      </c>
      <c r="Q10" s="24">
        <f t="shared" si="1"/>
        <v>4</v>
      </c>
      <c r="T10" s="25" t="s">
        <v>38</v>
      </c>
    </row>
    <row r="11" spans="1:20" s="25" customFormat="1" ht="12.75" customHeight="1">
      <c r="A11" s="70"/>
      <c r="B11" s="266">
        <v>219</v>
      </c>
      <c r="C11" s="145" t="s">
        <v>237</v>
      </c>
      <c r="D11" s="282" t="s">
        <v>24</v>
      </c>
      <c r="E11" s="295" t="s">
        <v>52</v>
      </c>
      <c r="F11" s="300">
        <v>0.42430555555555555</v>
      </c>
      <c r="G11" s="18"/>
      <c r="H11" s="19"/>
      <c r="I11" s="15">
        <v>0.0010949074074074075</v>
      </c>
      <c r="J11" s="54">
        <v>0.0010833333333333335</v>
      </c>
      <c r="K11" s="16"/>
      <c r="L11" s="15">
        <v>0.0013530092592592593</v>
      </c>
      <c r="M11" s="54">
        <v>0.0013784722222222221</v>
      </c>
      <c r="N11" s="16"/>
      <c r="O11" s="75"/>
      <c r="P11" s="59">
        <f t="shared" si="0"/>
        <v>0.0049097222222222224</v>
      </c>
      <c r="Q11" s="24">
        <f t="shared" si="1"/>
        <v>5</v>
      </c>
      <c r="T11" s="25" t="s">
        <v>27</v>
      </c>
    </row>
    <row r="12" spans="1:20" s="25" customFormat="1" ht="12.75">
      <c r="A12" s="70">
        <v>81</v>
      </c>
      <c r="B12" s="266">
        <v>200</v>
      </c>
      <c r="C12" s="98" t="s">
        <v>51</v>
      </c>
      <c r="D12" s="124" t="s">
        <v>28</v>
      </c>
      <c r="E12" s="133" t="s">
        <v>52</v>
      </c>
      <c r="F12" s="142">
        <v>0.4173611111111111</v>
      </c>
      <c r="G12" s="18"/>
      <c r="H12" s="19"/>
      <c r="I12" s="44">
        <v>0.0011377314814814813</v>
      </c>
      <c r="J12" s="55">
        <v>0.0010821759259259259</v>
      </c>
      <c r="K12" s="45"/>
      <c r="L12" s="44">
        <v>0.00137037037037037</v>
      </c>
      <c r="M12" s="314">
        <v>0.001335648148148148</v>
      </c>
      <c r="N12" s="45"/>
      <c r="O12" s="73"/>
      <c r="P12" s="59">
        <f t="shared" si="0"/>
        <v>0.004925925925925926</v>
      </c>
      <c r="Q12" s="24">
        <f t="shared" si="1"/>
        <v>6</v>
      </c>
      <c r="S12" s="25" t="s">
        <v>17</v>
      </c>
      <c r="T12" s="25" t="s">
        <v>25</v>
      </c>
    </row>
    <row r="13" spans="1:17" s="25" customFormat="1" ht="12.75">
      <c r="A13" s="70"/>
      <c r="B13" s="266">
        <v>210</v>
      </c>
      <c r="C13" s="98" t="s">
        <v>151</v>
      </c>
      <c r="D13" s="136" t="s">
        <v>179</v>
      </c>
      <c r="E13" s="133" t="s">
        <v>52</v>
      </c>
      <c r="F13" s="111">
        <v>0.42083333333333334</v>
      </c>
      <c r="G13" s="18"/>
      <c r="H13" s="19"/>
      <c r="I13" s="15">
        <v>0.0011828703703703704</v>
      </c>
      <c r="J13" s="54">
        <v>0.0011423611111111111</v>
      </c>
      <c r="K13" s="16"/>
      <c r="L13" s="15">
        <v>0.0014282407407407406</v>
      </c>
      <c r="M13" s="54">
        <v>0.001420138888888889</v>
      </c>
      <c r="N13" s="16"/>
      <c r="O13" s="73"/>
      <c r="P13" s="59">
        <f t="shared" si="0"/>
        <v>0.0051736111111111115</v>
      </c>
      <c r="Q13" s="24">
        <f t="shared" si="1"/>
        <v>7</v>
      </c>
    </row>
    <row r="14" spans="1:17" s="25" customFormat="1" ht="12.75">
      <c r="A14" s="70"/>
      <c r="B14" s="266">
        <v>213</v>
      </c>
      <c r="C14" s="145" t="s">
        <v>120</v>
      </c>
      <c r="D14" s="311" t="s">
        <v>179</v>
      </c>
      <c r="E14" s="285" t="s">
        <v>52</v>
      </c>
      <c r="F14" s="111">
        <v>0.4222222222222222</v>
      </c>
      <c r="G14" s="18"/>
      <c r="H14" s="19"/>
      <c r="I14" s="15">
        <v>0.0014247685185185186</v>
      </c>
      <c r="J14" s="54">
        <v>0.001364583333333333</v>
      </c>
      <c r="K14" s="16"/>
      <c r="L14" s="15">
        <v>0.001689814814814815</v>
      </c>
      <c r="M14" s="54">
        <v>0.0016469907407407407</v>
      </c>
      <c r="N14" s="16"/>
      <c r="O14" s="73"/>
      <c r="P14" s="59">
        <f t="shared" si="0"/>
        <v>0.006126157407407407</v>
      </c>
      <c r="Q14" s="24">
        <f t="shared" si="1"/>
        <v>8</v>
      </c>
    </row>
    <row r="15" spans="1:17" s="25" customFormat="1" ht="12.75">
      <c r="A15" s="71">
        <v>111</v>
      </c>
      <c r="B15" s="267">
        <v>201</v>
      </c>
      <c r="C15" s="98" t="s">
        <v>53</v>
      </c>
      <c r="D15" s="131" t="s">
        <v>28</v>
      </c>
      <c r="E15" s="138" t="s">
        <v>52</v>
      </c>
      <c r="F15" s="142">
        <v>0.41805555555555557</v>
      </c>
      <c r="G15" s="18"/>
      <c r="H15" s="19"/>
      <c r="I15" s="20">
        <v>0.0013784722222222221</v>
      </c>
      <c r="J15" s="53">
        <v>0.0013784722222222221</v>
      </c>
      <c r="K15" s="21"/>
      <c r="L15" s="20">
        <v>0.0017164351851851852</v>
      </c>
      <c r="M15" s="53">
        <v>0.0017581018518518518</v>
      </c>
      <c r="N15" s="21"/>
      <c r="O15" s="73"/>
      <c r="P15" s="59">
        <f t="shared" si="0"/>
        <v>0.006231481481481481</v>
      </c>
      <c r="Q15" s="24">
        <f t="shared" si="1"/>
        <v>9</v>
      </c>
    </row>
    <row r="16" spans="1:17" s="25" customFormat="1" ht="12.75">
      <c r="A16" s="71">
        <v>242</v>
      </c>
      <c r="B16" s="267">
        <v>202</v>
      </c>
      <c r="C16" s="98" t="s">
        <v>233</v>
      </c>
      <c r="D16" s="137" t="s">
        <v>179</v>
      </c>
      <c r="E16" s="138" t="s">
        <v>52</v>
      </c>
      <c r="F16" s="313">
        <v>0.4173611111111111</v>
      </c>
      <c r="G16" s="18"/>
      <c r="H16" s="19"/>
      <c r="I16" s="20">
        <v>0.00137037037037037</v>
      </c>
      <c r="J16" s="53">
        <v>0.0013449074074074075</v>
      </c>
      <c r="K16" s="27"/>
      <c r="L16" s="20">
        <v>0.0016747685185185184</v>
      </c>
      <c r="M16" s="53">
        <v>0.0019293981481481482</v>
      </c>
      <c r="N16" s="21"/>
      <c r="O16" s="73"/>
      <c r="P16" s="59">
        <f t="shared" si="0"/>
        <v>0.0063194444444444435</v>
      </c>
      <c r="Q16" s="24">
        <f t="shared" si="1"/>
        <v>10</v>
      </c>
    </row>
    <row r="17" spans="1:17" s="25" customFormat="1" ht="12.75">
      <c r="A17" s="71">
        <v>13</v>
      </c>
      <c r="B17" s="266">
        <v>216</v>
      </c>
      <c r="C17" s="132" t="s">
        <v>161</v>
      </c>
      <c r="D17" s="128" t="s">
        <v>74</v>
      </c>
      <c r="E17" s="141" t="s">
        <v>52</v>
      </c>
      <c r="F17" s="126">
        <v>0.42291666666666666</v>
      </c>
      <c r="G17" s="18"/>
      <c r="H17" s="19"/>
      <c r="I17" s="20">
        <v>0.00140625</v>
      </c>
      <c r="J17" s="53">
        <v>0.00137037037037037</v>
      </c>
      <c r="K17" s="27"/>
      <c r="L17" s="20">
        <v>0.0017743055555555552</v>
      </c>
      <c r="M17" s="53">
        <v>0.002025462962962963</v>
      </c>
      <c r="N17" s="21"/>
      <c r="O17" s="75"/>
      <c r="P17" s="59">
        <f t="shared" si="0"/>
        <v>0.0065763888888888886</v>
      </c>
      <c r="Q17" s="24">
        <f t="shared" si="1"/>
        <v>11</v>
      </c>
    </row>
    <row r="18" spans="1:17" s="25" customFormat="1" ht="12.75">
      <c r="A18" s="88"/>
      <c r="B18" s="266">
        <v>217</v>
      </c>
      <c r="C18" s="145" t="s">
        <v>125</v>
      </c>
      <c r="D18" s="128" t="s">
        <v>126</v>
      </c>
      <c r="E18" s="141" t="s">
        <v>127</v>
      </c>
      <c r="F18" s="126">
        <v>0.4236111111111111</v>
      </c>
      <c r="G18" s="22"/>
      <c r="H18" s="48"/>
      <c r="I18" s="20">
        <v>0.0014548611111111114</v>
      </c>
      <c r="J18" s="53">
        <v>0.0014872685185185186</v>
      </c>
      <c r="K18" s="21"/>
      <c r="L18" s="20">
        <v>0.0017025462962962964</v>
      </c>
      <c r="M18" s="53">
        <v>0.002165509259259259</v>
      </c>
      <c r="N18" s="16"/>
      <c r="O18" s="75"/>
      <c r="P18" s="89">
        <f t="shared" si="0"/>
        <v>0.006810185185185185</v>
      </c>
      <c r="Q18" s="49">
        <f t="shared" si="1"/>
        <v>12</v>
      </c>
    </row>
    <row r="19" spans="1:17" s="25" customFormat="1" ht="12.75">
      <c r="A19" s="88"/>
      <c r="B19" s="266">
        <v>203</v>
      </c>
      <c r="C19" s="98" t="s">
        <v>234</v>
      </c>
      <c r="D19" s="72" t="s">
        <v>23</v>
      </c>
      <c r="E19" s="236" t="s">
        <v>207</v>
      </c>
      <c r="F19" s="312">
        <v>0.41875</v>
      </c>
      <c r="G19" s="22"/>
      <c r="H19" s="48"/>
      <c r="I19" s="20">
        <v>0.0015577546296296296</v>
      </c>
      <c r="J19" s="53">
        <v>0.0015335648148148149</v>
      </c>
      <c r="K19" s="21"/>
      <c r="L19" s="20">
        <v>0.0018263888888888887</v>
      </c>
      <c r="M19" s="53">
        <v>0.0018703703703703703</v>
      </c>
      <c r="N19" s="34"/>
      <c r="O19" s="86" t="s">
        <v>18</v>
      </c>
      <c r="P19" s="89" t="str">
        <f t="shared" si="0"/>
        <v>XXXXX</v>
      </c>
      <c r="Q19" s="49" t="str">
        <f t="shared" si="1"/>
        <v>D</v>
      </c>
    </row>
    <row r="20" spans="1:17" s="25" customFormat="1" ht="12.75">
      <c r="A20" s="88"/>
      <c r="B20" s="267">
        <v>204</v>
      </c>
      <c r="C20" s="98" t="s">
        <v>235</v>
      </c>
      <c r="D20" s="157" t="s">
        <v>23</v>
      </c>
      <c r="E20" s="138" t="s">
        <v>207</v>
      </c>
      <c r="F20" s="152">
        <v>0.41875</v>
      </c>
      <c r="G20" s="22"/>
      <c r="H20" s="48"/>
      <c r="I20" s="20">
        <v>0.0020324074074074077</v>
      </c>
      <c r="J20" s="53">
        <v>0.002042824074074074</v>
      </c>
      <c r="K20" s="21"/>
      <c r="L20" s="20">
        <v>0.0023506944444444443</v>
      </c>
      <c r="M20" s="53">
        <v>0.002259259259259259</v>
      </c>
      <c r="N20" s="34"/>
      <c r="O20" s="86" t="s">
        <v>18</v>
      </c>
      <c r="P20" s="89" t="str">
        <f t="shared" si="0"/>
        <v>XXXXX</v>
      </c>
      <c r="Q20" s="49" t="str">
        <f t="shared" si="1"/>
        <v>D</v>
      </c>
    </row>
    <row r="21" spans="1:17" s="25" customFormat="1" ht="13.5" thickBot="1">
      <c r="A21" s="88"/>
      <c r="B21" s="269">
        <v>218</v>
      </c>
      <c r="C21" s="232" t="s">
        <v>124</v>
      </c>
      <c r="D21" s="233" t="s">
        <v>126</v>
      </c>
      <c r="E21" s="235" t="s">
        <v>127</v>
      </c>
      <c r="F21" s="339">
        <v>0.4236111111111111</v>
      </c>
      <c r="G21" s="340"/>
      <c r="H21" s="341"/>
      <c r="I21" s="342">
        <v>0.0012997685185185185</v>
      </c>
      <c r="J21" s="343"/>
      <c r="K21" s="344"/>
      <c r="L21" s="342">
        <v>0.0016805555555555556</v>
      </c>
      <c r="M21" s="343"/>
      <c r="N21" s="344"/>
      <c r="O21" s="325" t="s">
        <v>18</v>
      </c>
      <c r="P21" s="345" t="str">
        <f t="shared" si="0"/>
        <v>XXXXX</v>
      </c>
      <c r="Q21" s="346" t="str">
        <f t="shared" si="1"/>
        <v>D</v>
      </c>
    </row>
    <row r="22" spans="1:17" s="25" customFormat="1" ht="12.75">
      <c r="A22" s="88"/>
      <c r="B22" s="188"/>
      <c r="C22" s="189"/>
      <c r="D22" s="189"/>
      <c r="E22" s="190"/>
      <c r="F22" s="270"/>
      <c r="G22" s="178"/>
      <c r="H22" s="179"/>
      <c r="I22" s="178"/>
      <c r="J22" s="178"/>
      <c r="K22" s="178"/>
      <c r="L22" s="178"/>
      <c r="M22" s="178"/>
      <c r="N22" s="178"/>
      <c r="O22" s="191"/>
      <c r="P22" s="181"/>
      <c r="Q22" s="182"/>
    </row>
    <row r="23" spans="1:17" s="25" customFormat="1" ht="12.75">
      <c r="A23" s="88"/>
      <c r="B23" s="192"/>
      <c r="C23" s="158"/>
      <c r="D23" s="158"/>
      <c r="E23" s="193"/>
      <c r="F23" s="194"/>
      <c r="G23" s="34"/>
      <c r="H23" s="195"/>
      <c r="I23" s="34"/>
      <c r="J23" s="34"/>
      <c r="K23" s="34"/>
      <c r="L23" s="34"/>
      <c r="M23" s="34"/>
      <c r="N23" s="34"/>
      <c r="O23" s="135"/>
      <c r="P23" s="171"/>
      <c r="Q23" s="187"/>
    </row>
    <row r="24" spans="1:17" s="25" customFormat="1" ht="12.75">
      <c r="A24" s="88"/>
      <c r="B24" s="192"/>
      <c r="C24" s="158"/>
      <c r="D24" s="158"/>
      <c r="E24" s="193"/>
      <c r="F24" s="194"/>
      <c r="G24" s="34"/>
      <c r="H24" s="195"/>
      <c r="I24" s="34"/>
      <c r="J24" s="34"/>
      <c r="K24" s="34"/>
      <c r="L24" s="34"/>
      <c r="M24" s="34"/>
      <c r="N24" s="34"/>
      <c r="O24" s="135"/>
      <c r="P24" s="171"/>
      <c r="Q24" s="187"/>
    </row>
    <row r="25" spans="1:17" s="25" customFormat="1" ht="12.75">
      <c r="A25" s="71"/>
      <c r="B25" s="40"/>
      <c r="C25" s="104"/>
      <c r="D25" s="196"/>
      <c r="E25" s="197"/>
      <c r="F25" s="198"/>
      <c r="G25" s="34"/>
      <c r="H25" s="195"/>
      <c r="I25" s="34"/>
      <c r="J25" s="34"/>
      <c r="K25" s="34"/>
      <c r="L25" s="34"/>
      <c r="M25" s="34"/>
      <c r="N25" s="34"/>
      <c r="O25" s="135"/>
      <c r="P25" s="171"/>
      <c r="Q25" s="187"/>
    </row>
    <row r="26" spans="1:16" s="25" customFormat="1" ht="12.75">
      <c r="A26" s="87"/>
      <c r="B26" s="87"/>
      <c r="C26" s="87"/>
      <c r="E26" s="92"/>
      <c r="F26" s="92"/>
      <c r="P26" s="90"/>
    </row>
  </sheetData>
  <sheetProtection/>
  <mergeCells count="15">
    <mergeCell ref="H5:H6"/>
    <mergeCell ref="P5:P6"/>
    <mergeCell ref="Q5:Q6"/>
    <mergeCell ref="G3:Q3"/>
    <mergeCell ref="G5:G6"/>
    <mergeCell ref="O5:O6"/>
    <mergeCell ref="I5:K5"/>
    <mergeCell ref="L5:N5"/>
    <mergeCell ref="D3:F3"/>
    <mergeCell ref="F5:F6"/>
    <mergeCell ref="C5:C6"/>
    <mergeCell ref="A5:A6"/>
    <mergeCell ref="D5:D6"/>
    <mergeCell ref="E5:E6"/>
    <mergeCell ref="B5:B6"/>
  </mergeCells>
  <dataValidations count="3">
    <dataValidation errorStyle="warning" type="time" allowBlank="1" showInputMessage="1" showErrorMessage="1" errorTitle="Chybné zadání" error="Zadej čas ve tvaru mm:ss,0 !!!" sqref="G25:N25 H17 G17:G24 H18:N24 G7:N16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25 D16">
      <formula1>$T$7:$T$13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11:D14 D7:D9 D17:D18">
      <formula1>$S$7:$S$13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B1">
      <selection activeCell="M18" sqref="M18"/>
    </sheetView>
  </sheetViews>
  <sheetFormatPr defaultColWidth="9.140625" defaultRowHeight="12.75"/>
  <cols>
    <col min="1" max="1" width="5.421875" style="0" hidden="1" customWidth="1"/>
    <col min="2" max="2" width="5.421875" style="0" customWidth="1"/>
    <col min="3" max="3" width="24.421875" style="0" customWidth="1"/>
    <col min="4" max="4" width="13.28125" style="0" customWidth="1"/>
    <col min="5" max="5" width="7.28125" style="3" customWidth="1"/>
    <col min="6" max="6" width="7.28125" style="0" customWidth="1"/>
    <col min="7" max="7" width="12.140625" style="0" customWidth="1"/>
    <col min="8" max="8" width="10.7109375" style="0" customWidth="1"/>
    <col min="9" max="12" width="7.28125" style="0" customWidth="1"/>
    <col min="13" max="13" width="25.7109375" style="0" bestFit="1" customWidth="1"/>
    <col min="14" max="14" width="12.140625" style="1" customWidth="1"/>
    <col min="15" max="15" width="6.28125" style="0" customWidth="1"/>
    <col min="17" max="17" width="25.7109375" style="0" hidden="1" customWidth="1"/>
    <col min="18" max="18" width="12.7109375" style="0" hidden="1" customWidth="1"/>
  </cols>
  <sheetData>
    <row r="1" spans="4:14" ht="12.75">
      <c r="D1" s="11">
        <v>42273</v>
      </c>
      <c r="E1" s="91"/>
      <c r="F1" s="9"/>
      <c r="G1" s="12"/>
      <c r="N1" s="4"/>
    </row>
    <row r="2" ht="13.5" thickBot="1">
      <c r="P2" s="13"/>
    </row>
    <row r="3" spans="1:29" s="3" customFormat="1" ht="25.5" customHeight="1" thickBot="1">
      <c r="A3" s="10"/>
      <c r="B3" s="10"/>
      <c r="C3" s="64" t="s">
        <v>6</v>
      </c>
      <c r="D3" s="351" t="s">
        <v>42</v>
      </c>
      <c r="E3" s="351"/>
      <c r="F3" s="352"/>
      <c r="G3" s="353" t="s">
        <v>43</v>
      </c>
      <c r="H3" s="354"/>
      <c r="I3" s="354"/>
      <c r="J3" s="354"/>
      <c r="K3" s="354"/>
      <c r="L3" s="354"/>
      <c r="M3" s="354"/>
      <c r="N3" s="354"/>
      <c r="O3" s="355"/>
      <c r="P3" s="14"/>
      <c r="Q3" s="14"/>
      <c r="R3" s="14"/>
      <c r="S3" s="14"/>
      <c r="T3" s="14"/>
      <c r="U3" s="14"/>
      <c r="V3" s="14"/>
      <c r="W3" s="14"/>
      <c r="AC3" s="13"/>
    </row>
    <row r="4" spans="1:13" ht="13.5" thickBot="1">
      <c r="A4" s="26"/>
      <c r="B4" s="5"/>
      <c r="H4" s="5"/>
      <c r="I4" s="5"/>
      <c r="J4" s="5"/>
      <c r="K4" s="5"/>
      <c r="L4" s="5"/>
      <c r="M4" s="5"/>
    </row>
    <row r="5" spans="1:15" s="2" customFormat="1" ht="15" customHeight="1">
      <c r="A5" s="364"/>
      <c r="B5" s="377" t="s">
        <v>5</v>
      </c>
      <c r="C5" s="359" t="s">
        <v>0</v>
      </c>
      <c r="D5" s="369" t="s">
        <v>1</v>
      </c>
      <c r="E5" s="359" t="s">
        <v>2</v>
      </c>
      <c r="F5" s="356" t="s">
        <v>40</v>
      </c>
      <c r="G5" s="356" t="s">
        <v>41</v>
      </c>
      <c r="H5" s="356" t="s">
        <v>37</v>
      </c>
      <c r="I5" s="361" t="s">
        <v>19</v>
      </c>
      <c r="J5" s="362"/>
      <c r="K5" s="361" t="s">
        <v>20</v>
      </c>
      <c r="L5" s="363"/>
      <c r="M5" s="349" t="s">
        <v>18</v>
      </c>
      <c r="N5" s="371" t="s">
        <v>3</v>
      </c>
      <c r="O5" s="356" t="s">
        <v>4</v>
      </c>
    </row>
    <row r="6" spans="1:17" s="5" customFormat="1" ht="15" customHeight="1" thickBot="1">
      <c r="A6" s="365"/>
      <c r="B6" s="378"/>
      <c r="C6" s="368"/>
      <c r="D6" s="370"/>
      <c r="E6" s="360"/>
      <c r="F6" s="358"/>
      <c r="G6" s="357"/>
      <c r="H6" s="358"/>
      <c r="I6" s="6" t="s">
        <v>7</v>
      </c>
      <c r="J6" s="7" t="s">
        <v>8</v>
      </c>
      <c r="K6" s="6" t="s">
        <v>7</v>
      </c>
      <c r="L6" s="8" t="s">
        <v>8</v>
      </c>
      <c r="M6" s="391"/>
      <c r="N6" s="372"/>
      <c r="O6" s="381"/>
      <c r="Q6" t="s">
        <v>12</v>
      </c>
    </row>
    <row r="7" spans="1:18" s="25" customFormat="1" ht="12.75">
      <c r="A7" s="65">
        <v>69</v>
      </c>
      <c r="B7" s="271">
        <v>1</v>
      </c>
      <c r="C7" s="104" t="s">
        <v>50</v>
      </c>
      <c r="D7" s="167" t="s">
        <v>26</v>
      </c>
      <c r="E7" s="97" t="s">
        <v>239</v>
      </c>
      <c r="F7" s="172">
        <v>0.4166666666666667</v>
      </c>
      <c r="G7" s="18"/>
      <c r="H7" s="19"/>
      <c r="I7" s="56">
        <v>0.00215162037037037</v>
      </c>
      <c r="J7" s="57"/>
      <c r="K7" s="56">
        <v>0.0020601851851851853</v>
      </c>
      <c r="L7" s="57"/>
      <c r="M7" s="135"/>
      <c r="N7" s="23">
        <f>IF(OR(H7&gt;TIME(0,30,0),M7&lt;&gt;""),"XXXXX",SUM(G7:L7))</f>
        <v>0.0042118055555555554</v>
      </c>
      <c r="O7" s="24">
        <f>IF(OR(H7&gt;TIME(0,30,0),M7&lt;&gt;""),"D",RANK(N7,$N$7:$N$10,40))</f>
        <v>1</v>
      </c>
      <c r="Q7" s="25" t="s">
        <v>16</v>
      </c>
      <c r="R7" s="25" t="s">
        <v>23</v>
      </c>
    </row>
    <row r="8" spans="1:15" s="25" customFormat="1" ht="13.5" thickBot="1">
      <c r="A8" s="66"/>
      <c r="B8" s="269">
        <v>2</v>
      </c>
      <c r="C8" s="331" t="s">
        <v>90</v>
      </c>
      <c r="D8" s="347" t="s">
        <v>26</v>
      </c>
      <c r="E8" s="348" t="s">
        <v>240</v>
      </c>
      <c r="F8" s="173">
        <v>0.4166666666666667</v>
      </c>
      <c r="G8" s="94"/>
      <c r="H8" s="95"/>
      <c r="I8" s="174">
        <v>0.0022407407407407406</v>
      </c>
      <c r="J8" s="175"/>
      <c r="K8" s="176">
        <v>0.002332175925925926</v>
      </c>
      <c r="L8" s="175"/>
      <c r="M8" s="96"/>
      <c r="N8" s="326">
        <f>IF(OR(H8&gt;TIME(0,30,0),M8&lt;&gt;""),"XXXXX",SUM(G8:L8))</f>
        <v>0.004572916666666666</v>
      </c>
      <c r="O8" s="336">
        <f>IF(OR(H8&gt;TIME(0,30,0),M8&lt;&gt;""),"D",RANK(N8,$N$7:$N$10,40))</f>
        <v>2</v>
      </c>
    </row>
    <row r="9" spans="1:15" s="25" customFormat="1" ht="12.75">
      <c r="A9" s="66"/>
      <c r="B9" s="177"/>
      <c r="C9" s="177"/>
      <c r="D9" s="177"/>
      <c r="E9" s="237"/>
      <c r="F9" s="177"/>
      <c r="G9" s="178"/>
      <c r="H9" s="179"/>
      <c r="I9" s="180"/>
      <c r="J9" s="178"/>
      <c r="K9" s="178"/>
      <c r="L9" s="178"/>
      <c r="M9" s="177"/>
      <c r="N9" s="181"/>
      <c r="O9" s="182"/>
    </row>
    <row r="10" spans="1:18" s="25" customFormat="1" ht="12.75">
      <c r="A10" s="67"/>
      <c r="B10" s="183"/>
      <c r="C10" s="40"/>
      <c r="D10" s="40"/>
      <c r="E10" s="238"/>
      <c r="F10" s="184"/>
      <c r="G10" s="185"/>
      <c r="H10" s="186"/>
      <c r="I10" s="185"/>
      <c r="J10" s="185"/>
      <c r="K10" s="185"/>
      <c r="L10" s="185"/>
      <c r="M10" s="40"/>
      <c r="N10" s="171"/>
      <c r="O10" s="187"/>
      <c r="Q10" s="25" t="s">
        <v>17</v>
      </c>
      <c r="R10" s="25" t="s">
        <v>36</v>
      </c>
    </row>
  </sheetData>
  <sheetProtection/>
  <mergeCells count="15">
    <mergeCell ref="G3:O3"/>
    <mergeCell ref="H5:H6"/>
    <mergeCell ref="I5:J5"/>
    <mergeCell ref="F5:F6"/>
    <mergeCell ref="G5:G6"/>
    <mergeCell ref="K5:L5"/>
    <mergeCell ref="M5:M6"/>
    <mergeCell ref="N5:N6"/>
    <mergeCell ref="O5:O6"/>
    <mergeCell ref="A5:A6"/>
    <mergeCell ref="C5:C6"/>
    <mergeCell ref="D5:D6"/>
    <mergeCell ref="E5:E6"/>
    <mergeCell ref="B5:B6"/>
    <mergeCell ref="D3:F3"/>
  </mergeCells>
  <dataValidations count="2">
    <dataValidation errorStyle="warning" type="time" allowBlank="1" showInputMessage="1" showErrorMessage="1" errorTitle="Chybné zadání" error="Zadej čas ve tvaru mm:ss,0 !!!" sqref="G7:L10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8">
      <formula1>$Q$8:$Q$14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Chaloupka</dc:creator>
  <cp:keywords/>
  <dc:description/>
  <cp:lastModifiedBy>Vladimír Měrka</cp:lastModifiedBy>
  <cp:lastPrinted>2015-09-26T13:42:24Z</cp:lastPrinted>
  <dcterms:created xsi:type="dcterms:W3CDTF">2004-09-30T06:50:42Z</dcterms:created>
  <dcterms:modified xsi:type="dcterms:W3CDTF">2015-09-26T15:32:57Z</dcterms:modified>
  <cp:category/>
  <cp:version/>
  <cp:contentType/>
  <cp:contentStatus/>
</cp:coreProperties>
</file>