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81" activeTab="0"/>
  </bookViews>
  <sheets>
    <sheet name="Vet.klas." sheetId="1" r:id="rId1"/>
    <sheet name="Vet. B" sheetId="2" r:id="rId2"/>
    <sheet name="Vet. A" sheetId="3" r:id="rId3"/>
    <sheet name="Kat III." sheetId="4" r:id="rId4"/>
    <sheet name="Kat II." sheetId="5" r:id="rId5"/>
    <sheet name="Kat I." sheetId="6" r:id="rId6"/>
  </sheets>
  <definedNames>
    <definedName name="Jiné_důvody" localSheetId="0">'Vet.klas.'!#REF!</definedName>
    <definedName name="Jiné_důvody">'Vet. B'!#REF!</definedName>
    <definedName name="_xlnm.Print_Titles" localSheetId="3">'Kat III.'!$1:$6</definedName>
    <definedName name="_xlnm.Print_Area" localSheetId="5">'Kat I.'!$B$1:$O$12</definedName>
    <definedName name="_xlnm.Print_Area" localSheetId="4">'Kat II.'!$B$1:$Q$21</definedName>
    <definedName name="_xlnm.Print_Area" localSheetId="3">'Kat III.'!$B$1:$Q$69</definedName>
    <definedName name="_xlnm.Print_Area" localSheetId="2">'Vet. A'!$B$1:$Q$66</definedName>
    <definedName name="_xlnm.Print_Area" localSheetId="1">'Vet. B'!$B$1:$Q$18</definedName>
    <definedName name="_xlnm.Print_Area" localSheetId="0">'Vet.klas.'!$B$1:$Q$27</definedName>
  </definedNames>
  <calcPr fullCalcOnLoad="1"/>
</workbook>
</file>

<file path=xl/sharedStrings.xml><?xml version="1.0" encoding="utf-8"?>
<sst xmlns="http://schemas.openxmlformats.org/spreadsheetml/2006/main" count="738" uniqueCount="267">
  <si>
    <t>JEZDEC</t>
  </si>
  <si>
    <t>Stroj</t>
  </si>
  <si>
    <t>Objem ccm</t>
  </si>
  <si>
    <t>BODY</t>
  </si>
  <si>
    <t>Pořadí</t>
  </si>
  <si>
    <t>Start. číslo</t>
  </si>
  <si>
    <t>KATEGORIE</t>
  </si>
  <si>
    <t>1. kolo</t>
  </si>
  <si>
    <t>2. kolo</t>
  </si>
  <si>
    <t>III.</t>
  </si>
  <si>
    <t>II.</t>
  </si>
  <si>
    <t>2T do 125 ccm a 4T do 250 ccm</t>
  </si>
  <si>
    <t>Podmínky diskvalifikace</t>
  </si>
  <si>
    <t>Nedostavení se ke startu</t>
  </si>
  <si>
    <t>Ztráta jízdního výkazu</t>
  </si>
  <si>
    <t>Neprojetí PK2</t>
  </si>
  <si>
    <t>Nepotvrzení ČK nebo PK1</t>
  </si>
  <si>
    <t>Jiné důvody</t>
  </si>
  <si>
    <t>Diskvalifikace</t>
  </si>
  <si>
    <t>1 RZ</t>
  </si>
  <si>
    <t>2 RZ</t>
  </si>
  <si>
    <t>3.kolo</t>
  </si>
  <si>
    <t>Značka stroje</t>
  </si>
  <si>
    <t>HONDA</t>
  </si>
  <si>
    <t>HUSQVARNA</t>
  </si>
  <si>
    <t>HUSABERG</t>
  </si>
  <si>
    <t>JAWA</t>
  </si>
  <si>
    <t>KAWASAKI</t>
  </si>
  <si>
    <t>KTM</t>
  </si>
  <si>
    <t>YAMAHA</t>
  </si>
  <si>
    <t>VOR</t>
  </si>
  <si>
    <t>PRAGA</t>
  </si>
  <si>
    <t>GAS-GAS</t>
  </si>
  <si>
    <t>2T nad 125 ccm a 4T nad 250 ccm</t>
  </si>
  <si>
    <t>Vet. A</t>
  </si>
  <si>
    <t>Vet. B</t>
  </si>
  <si>
    <t>ČZ</t>
  </si>
  <si>
    <t>Penalizace ČK</t>
  </si>
  <si>
    <t>BETA</t>
  </si>
  <si>
    <t>Motocykly JAWA a ČZ</t>
  </si>
  <si>
    <t>Čas startu</t>
  </si>
  <si>
    <t>Penalizace Start</t>
  </si>
  <si>
    <t>I.</t>
  </si>
  <si>
    <t>do 50 ccm</t>
  </si>
  <si>
    <t>Veteran klasik</t>
  </si>
  <si>
    <t>Jezdci od 55-ti let bez rozdílu kubatur</t>
  </si>
  <si>
    <t>Jezdci od 40. do 54-ti let bez rozdílu kubatur</t>
  </si>
  <si>
    <t>50 2T</t>
  </si>
  <si>
    <t>POLÁŠEK Karel</t>
  </si>
  <si>
    <t>450 4T</t>
  </si>
  <si>
    <t>STŘÍTECKÝ Zdeněk</t>
  </si>
  <si>
    <t>350 4T</t>
  </si>
  <si>
    <t>LIPOLD Lukáš</t>
  </si>
  <si>
    <t xml:space="preserve">BETA </t>
  </si>
  <si>
    <t>ZOUFALÝ Jiří</t>
  </si>
  <si>
    <t xml:space="preserve">HUSQVARNA </t>
  </si>
  <si>
    <t>DOLEŽAL Martin</t>
  </si>
  <si>
    <t>KREJČÍ Vojtěch</t>
  </si>
  <si>
    <t>GAS GAS</t>
  </si>
  <si>
    <t>ŠIBOR Jaroslav</t>
  </si>
  <si>
    <t>520 4T</t>
  </si>
  <si>
    <t>ŠIBOR Petr</t>
  </si>
  <si>
    <t>250 4T</t>
  </si>
  <si>
    <t>DAVID Petr</t>
  </si>
  <si>
    <t>ZAVŘEL Roman</t>
  </si>
  <si>
    <t>250 2T</t>
  </si>
  <si>
    <t>MRÁZ Petr</t>
  </si>
  <si>
    <t>300 2T</t>
  </si>
  <si>
    <t>ULMAN Miroslav</t>
  </si>
  <si>
    <t>PASTOREK Zdeněk</t>
  </si>
  <si>
    <t>125 2T</t>
  </si>
  <si>
    <t>PASTOREK Svatopluk</t>
  </si>
  <si>
    <t>200 2T</t>
  </si>
  <si>
    <t>PASTOREK Matěj</t>
  </si>
  <si>
    <t>BLABLA Martin</t>
  </si>
  <si>
    <t>MALINA Petr</t>
  </si>
  <si>
    <t>HRABČÍK Martin</t>
  </si>
  <si>
    <t>HRABČÍK Zdeněk</t>
  </si>
  <si>
    <t>125 4T</t>
  </si>
  <si>
    <t>HRABČÍK Roman</t>
  </si>
  <si>
    <t>SKYTEAM</t>
  </si>
  <si>
    <t>HRABČÍK Vladimír</t>
  </si>
  <si>
    <t>XMOTOS</t>
  </si>
  <si>
    <t>140 4T</t>
  </si>
  <si>
    <t>KAVALEC Petr</t>
  </si>
  <si>
    <t>390 4T</t>
  </si>
  <si>
    <t>MALEC Stanislav</t>
  </si>
  <si>
    <t>ZEZULA Martin</t>
  </si>
  <si>
    <t>530 4T</t>
  </si>
  <si>
    <t>DOUBEK Marcel</t>
  </si>
  <si>
    <t>HOMOLA Tomáš</t>
  </si>
  <si>
    <t>BEDNÁŘ Jiří</t>
  </si>
  <si>
    <t>ŠŤOURAČ Pavel</t>
  </si>
  <si>
    <t>KUČERA Pavel</t>
  </si>
  <si>
    <t>ČZ MTX</t>
  </si>
  <si>
    <t>VACEK Zdeněk</t>
  </si>
  <si>
    <t>VACEK Miroslav</t>
  </si>
  <si>
    <t>JAVŮREK Michal</t>
  </si>
  <si>
    <t>JAVŮREK Pavel</t>
  </si>
  <si>
    <t>350 2T</t>
  </si>
  <si>
    <t>KUČERA Jiří</t>
  </si>
  <si>
    <t>ODEHNAL Pavel</t>
  </si>
  <si>
    <t>POKORNÝ Antonín</t>
  </si>
  <si>
    <t>NEDBÁLEK Adam</t>
  </si>
  <si>
    <t>KRÁČALÍK Aleš</t>
  </si>
  <si>
    <t>KŘÍŽKA Stanislav</t>
  </si>
  <si>
    <t>400 4T</t>
  </si>
  <si>
    <t>VILAM Hynek</t>
  </si>
  <si>
    <t>VILAM Jiří</t>
  </si>
  <si>
    <t>SUZUKI</t>
  </si>
  <si>
    <t>NOVOTNÝ Vladimír</t>
  </si>
  <si>
    <t>NOVOTNÝ Vláďa</t>
  </si>
  <si>
    <t>NOVOTNÝ Tomáš</t>
  </si>
  <si>
    <t>KOTRLA Petr</t>
  </si>
  <si>
    <t>HALOUZKA Miroslav</t>
  </si>
  <si>
    <t>BOSÁK Marek</t>
  </si>
  <si>
    <t>KALETA Ladislav</t>
  </si>
  <si>
    <t>KALETA Jaromír</t>
  </si>
  <si>
    <t>LASOTA Tomáš</t>
  </si>
  <si>
    <t>LUKEŠ Josef</t>
  </si>
  <si>
    <t>500 4T</t>
  </si>
  <si>
    <t>KOKEŠ Milan</t>
  </si>
  <si>
    <t xml:space="preserve">KTM </t>
  </si>
  <si>
    <t>GROH Pavel</t>
  </si>
  <si>
    <t>ZLOCH Jan</t>
  </si>
  <si>
    <t>MIKULA Matyáš</t>
  </si>
  <si>
    <t>MIKULA Patrik</t>
  </si>
  <si>
    <t>MAREŠ Libor</t>
  </si>
  <si>
    <t>ŠPAČEK Zdeněk ml.</t>
  </si>
  <si>
    <t>ŠPAČKOVÁ Jana</t>
  </si>
  <si>
    <t>ŠPAČEK Zdeněk st.</t>
  </si>
  <si>
    <t>VITULA Radek</t>
  </si>
  <si>
    <t>SVÁNOVSKÝ Michal</t>
  </si>
  <si>
    <t>510 4T</t>
  </si>
  <si>
    <t>BERNARD Zdeněk</t>
  </si>
  <si>
    <t>MÍČEK  Zdeněk</t>
  </si>
  <si>
    <t>PIŠŤELÁK Ivo</t>
  </si>
  <si>
    <t>VAŠÍČEK Miroslav</t>
  </si>
  <si>
    <t>VACHNÍK Martin</t>
  </si>
  <si>
    <t>URBAN Ladislav</t>
  </si>
  <si>
    <t>GARSTKA Aleš</t>
  </si>
  <si>
    <t>RAKUŠAN Petr</t>
  </si>
  <si>
    <t>KYBEK Bohuslav</t>
  </si>
  <si>
    <t>KADRNOŽKA Dušan</t>
  </si>
  <si>
    <t>AUER Miroslav</t>
  </si>
  <si>
    <t>503 4T</t>
  </si>
  <si>
    <t>NÁDVORNÍK Jan</t>
  </si>
  <si>
    <t>650 4T</t>
  </si>
  <si>
    <t>DOLEŽAL Radek</t>
  </si>
  <si>
    <t>VESPALEC Zdeněk</t>
  </si>
  <si>
    <t>VAVRUŠA Jaromír</t>
  </si>
  <si>
    <t>PAVLISKA Bob</t>
  </si>
  <si>
    <t xml:space="preserve">ČZ </t>
  </si>
  <si>
    <t>150 2T</t>
  </si>
  <si>
    <t>PANČOCHA Martin</t>
  </si>
  <si>
    <t>JAHODA  Jiří</t>
  </si>
  <si>
    <t>MURANY Michal</t>
  </si>
  <si>
    <t>SVOBODA Pavel</t>
  </si>
  <si>
    <t>KŮRA Stanislav</t>
  </si>
  <si>
    <t>MATOUŠEK Tibor</t>
  </si>
  <si>
    <t>PODEŠVA Jaromír</t>
  </si>
  <si>
    <t>CAPIZZI Evžen</t>
  </si>
  <si>
    <t>ŠMIGURA Jindřich</t>
  </si>
  <si>
    <t>POLEPIL Radim</t>
  </si>
  <si>
    <t>SVOBODA Rostislav</t>
  </si>
  <si>
    <t>ŠRUTEK Otakar</t>
  </si>
  <si>
    <t>175 2T</t>
  </si>
  <si>
    <t>CIHLÁŘ Pavel</t>
  </si>
  <si>
    <t>HOVĚZÁK Miroslav</t>
  </si>
  <si>
    <t>OLŠAR Radek</t>
  </si>
  <si>
    <t>DVOŘÁK Petr</t>
  </si>
  <si>
    <t>360 2T</t>
  </si>
  <si>
    <t>KŘIVÁNEK Miroslav</t>
  </si>
  <si>
    <t>STRÝČEK Pavel</t>
  </si>
  <si>
    <t>MORÁVEK Marek</t>
  </si>
  <si>
    <t>VOZŇÁK Miroslav</t>
  </si>
  <si>
    <t>MORAVEC Pepa</t>
  </si>
  <si>
    <t>JANATA Jindřich</t>
  </si>
  <si>
    <t>JAWA-ROTAX</t>
  </si>
  <si>
    <t>560 4T</t>
  </si>
  <si>
    <t>MANQUAT Jeremy Brunet</t>
  </si>
  <si>
    <t>GAŠEK Daniel</t>
  </si>
  <si>
    <t>VAŠEK Ondřej</t>
  </si>
  <si>
    <t>MIKESKA Miroslav</t>
  </si>
  <si>
    <t>LIŠKA Karel</t>
  </si>
  <si>
    <t>KOPŘIVA Zdeněk</t>
  </si>
  <si>
    <t>ŘÍHA Štěpán</t>
  </si>
  <si>
    <t>STOPKA IVAN</t>
  </si>
  <si>
    <t>KUBĚNA Miroslav</t>
  </si>
  <si>
    <t>PRAŽÁK Antonín</t>
  </si>
  <si>
    <t>ZAHRADNÍK Roman</t>
  </si>
  <si>
    <t>500 2T</t>
  </si>
  <si>
    <t>ZAHRADNÍK Radek</t>
  </si>
  <si>
    <t xml:space="preserve">JAWA </t>
  </si>
  <si>
    <t>POSPÍŠIL Igor</t>
  </si>
  <si>
    <t>VAHALA Vojtěch</t>
  </si>
  <si>
    <t>GAŠEK Ivo</t>
  </si>
  <si>
    <t>KRETEK Pavel</t>
  </si>
  <si>
    <t>SOKOL Martin</t>
  </si>
  <si>
    <t>KOUDELKA Karel ml.</t>
  </si>
  <si>
    <t>NALEZENEC Jiří</t>
  </si>
  <si>
    <t>SKRUTEK Petr</t>
  </si>
  <si>
    <t>STODŮLKA René</t>
  </si>
  <si>
    <t>MALIŇÁK Tomáš</t>
  </si>
  <si>
    <t>LACINA Martin</t>
  </si>
  <si>
    <t>KOLEČEK Radim</t>
  </si>
  <si>
    <t>SADÍLEK Zdeněk</t>
  </si>
  <si>
    <t>PORUBA Jan</t>
  </si>
  <si>
    <t>525 4T</t>
  </si>
  <si>
    <t>KRUPA Čestmír</t>
  </si>
  <si>
    <t>KOTRLA Milan</t>
  </si>
  <si>
    <t>ZDAŘIL Vlastimil</t>
  </si>
  <si>
    <t xml:space="preserve">GAS GAS </t>
  </si>
  <si>
    <t>PŠENICA Tomáš</t>
  </si>
  <si>
    <t>HASALÍK Zdeněk</t>
  </si>
  <si>
    <t>HASALÍK Michal</t>
  </si>
  <si>
    <t>PAVLÍČEK Josef</t>
  </si>
  <si>
    <t>ROUPEC Tomáš</t>
  </si>
  <si>
    <t>KOHOUT Petr</t>
  </si>
  <si>
    <t>KRUPA Dalibor</t>
  </si>
  <si>
    <t>ONDŘEJ Václav</t>
  </si>
  <si>
    <t>ŠVEC Tomáš</t>
  </si>
  <si>
    <t>HOLIŠ Jan</t>
  </si>
  <si>
    <t>ZVOLSKÝ Ondřej</t>
  </si>
  <si>
    <t>ZVOLSKÁ Adéla</t>
  </si>
  <si>
    <t>TRLICA Lukáš</t>
  </si>
  <si>
    <t>TRLICA Milan</t>
  </si>
  <si>
    <t>ŠTUSEK Jan</t>
  </si>
  <si>
    <t>TROJÁK Jaromír</t>
  </si>
  <si>
    <t>TROJÁK Petr</t>
  </si>
  <si>
    <t xml:space="preserve">HONDA </t>
  </si>
  <si>
    <t>KAMENEC Matěj</t>
  </si>
  <si>
    <t>ŠUPLER Petr</t>
  </si>
  <si>
    <t>RŮŽIČKA Jiří</t>
  </si>
  <si>
    <t>ONDŘEJ Daniel</t>
  </si>
  <si>
    <t>MACH Libor</t>
  </si>
  <si>
    <t>SPÁLOVSKÝ Petr</t>
  </si>
  <si>
    <t>JANOUŠEK Petr</t>
  </si>
  <si>
    <t>VENCL Martin</t>
  </si>
  <si>
    <t>ŠVIRÁK Tomáš</t>
  </si>
  <si>
    <t>PALACKÁ Ivana</t>
  </si>
  <si>
    <t>VÍTEK David</t>
  </si>
  <si>
    <t>MALEC Antonín</t>
  </si>
  <si>
    <t>KOTRBA Otakar</t>
  </si>
  <si>
    <t>310 4T</t>
  </si>
  <si>
    <t>PESSER Josef</t>
  </si>
  <si>
    <t>RANDÝSEK Ladislav</t>
  </si>
  <si>
    <t>KALOČ Břetislav</t>
  </si>
  <si>
    <t>ZDENĚK Miroslav</t>
  </si>
  <si>
    <t>MAMULA Marek</t>
  </si>
  <si>
    <t>KLIKA Jiří</t>
  </si>
  <si>
    <t>HAAS Jakub</t>
  </si>
  <si>
    <t>DUŠEK Jaroslav</t>
  </si>
  <si>
    <t>ČECH Roman</t>
  </si>
  <si>
    <t>WOJNAR Michal</t>
  </si>
  <si>
    <t>Vopálka Milan</t>
  </si>
  <si>
    <t>550 4T</t>
  </si>
  <si>
    <t>Hajro Tomáš</t>
  </si>
  <si>
    <t>BMW</t>
  </si>
  <si>
    <t>TM</t>
  </si>
  <si>
    <t>KŘIVÁNEK Martin</t>
  </si>
  <si>
    <t>300 4T</t>
  </si>
  <si>
    <t>BUCHTA Zdeněk</t>
  </si>
  <si>
    <t>600 4T</t>
  </si>
  <si>
    <t>KATRIŇÁK Jaroslav</t>
  </si>
  <si>
    <t>ALBÍN Prokop</t>
  </si>
  <si>
    <t>JATEL Antonín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</si>
</sst>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7" fontId="0" fillId="0" borderId="14" xfId="0" applyNumberFormat="1" applyFill="1" applyBorder="1" applyAlignment="1" applyProtection="1">
      <alignment horizontal="center"/>
      <protection locked="0"/>
    </xf>
    <xf numFmtId="47" fontId="0" fillId="0" borderId="15" xfId="0" applyNumberFormat="1" applyFill="1" applyBorder="1" applyAlignment="1" applyProtection="1">
      <alignment horizontal="center"/>
      <protection locked="0"/>
    </xf>
    <xf numFmtId="47" fontId="0" fillId="0" borderId="16" xfId="0" applyNumberFormat="1" applyFill="1" applyBorder="1" applyAlignment="1" applyProtection="1">
      <alignment horizontal="center"/>
      <protection locked="0"/>
    </xf>
    <xf numFmtId="47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right" wrapText="1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47" fontId="0" fillId="0" borderId="19" xfId="0" applyNumberFormat="1" applyFill="1" applyBorder="1" applyAlignment="1">
      <alignment/>
    </xf>
    <xf numFmtId="47" fontId="0" fillId="0" borderId="20" xfId="0" applyNumberFormat="1" applyFill="1" applyBorder="1" applyAlignment="1" applyProtection="1">
      <alignment horizontal="center"/>
      <protection locked="0"/>
    </xf>
    <xf numFmtId="47" fontId="0" fillId="0" borderId="21" xfId="0" applyNumberFormat="1" applyFill="1" applyBorder="1" applyAlignment="1" applyProtection="1">
      <alignment horizontal="center"/>
      <protection locked="0"/>
    </xf>
    <xf numFmtId="47" fontId="0" fillId="0" borderId="2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47" fontId="0" fillId="0" borderId="24" xfId="0" applyNumberFormat="1" applyFill="1" applyBorder="1" applyAlignment="1" applyProtection="1">
      <alignment horizontal="center"/>
      <protection locked="0"/>
    </xf>
    <xf numFmtId="47" fontId="0" fillId="0" borderId="23" xfId="0" applyNumberFormat="1" applyFill="1" applyBorder="1" applyAlignment="1" applyProtection="1">
      <alignment horizontal="center"/>
      <protection locked="0"/>
    </xf>
    <xf numFmtId="47" fontId="0" fillId="0" borderId="0" xfId="0" applyNumberFormat="1" applyFill="1" applyBorder="1" applyAlignment="1" applyProtection="1">
      <alignment horizontal="center"/>
      <protection locked="0"/>
    </xf>
    <xf numFmtId="47" fontId="0" fillId="0" borderId="25" xfId="0" applyNumberFormat="1" applyFill="1" applyBorder="1" applyAlignment="1" applyProtection="1">
      <alignment horizontal="center"/>
      <protection locked="0"/>
    </xf>
    <xf numFmtId="47" fontId="0" fillId="0" borderId="26" xfId="0" applyNumberFormat="1" applyFill="1" applyBorder="1" applyAlignment="1" applyProtection="1">
      <alignment horizontal="center"/>
      <protection locked="0"/>
    </xf>
    <xf numFmtId="47" fontId="0" fillId="0" borderId="2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7" fontId="0" fillId="0" borderId="28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29" xfId="0" applyFill="1" applyBorder="1" applyAlignment="1">
      <alignment horizontal="right" wrapText="1"/>
    </xf>
    <xf numFmtId="47" fontId="0" fillId="0" borderId="22" xfId="0" applyNumberFormat="1" applyFill="1" applyBorder="1" applyAlignment="1">
      <alignment horizontal="center"/>
    </xf>
    <xf numFmtId="47" fontId="0" fillId="0" borderId="14" xfId="0" applyNumberFormat="1" applyFill="1" applyBorder="1" applyAlignment="1">
      <alignment/>
    </xf>
    <xf numFmtId="47" fontId="0" fillId="0" borderId="18" xfId="0" applyNumberFormat="1" applyFill="1" applyBorder="1" applyAlignment="1">
      <alignment/>
    </xf>
    <xf numFmtId="47" fontId="0" fillId="0" borderId="30" xfId="0" applyNumberFormat="1" applyFill="1" applyBorder="1" applyAlignment="1" applyProtection="1">
      <alignment horizontal="center"/>
      <protection locked="0"/>
    </xf>
    <xf numFmtId="47" fontId="0" fillId="0" borderId="31" xfId="0" applyNumberFormat="1" applyFill="1" applyBorder="1" applyAlignment="1">
      <alignment/>
    </xf>
    <xf numFmtId="0" fontId="0" fillId="0" borderId="19" xfId="0" applyFont="1" applyFill="1" applyBorder="1" applyAlignment="1">
      <alignment horizontal="right" wrapText="1"/>
    </xf>
    <xf numFmtId="47" fontId="0" fillId="0" borderId="32" xfId="0" applyNumberFormat="1" applyFill="1" applyBorder="1" applyAlignment="1" applyProtection="1">
      <alignment horizontal="center"/>
      <protection locked="0"/>
    </xf>
    <xf numFmtId="47" fontId="0" fillId="0" borderId="33" xfId="0" applyNumberFormat="1" applyFill="1" applyBorder="1" applyAlignment="1" applyProtection="1">
      <alignment horizontal="center"/>
      <protection locked="0"/>
    </xf>
    <xf numFmtId="47" fontId="0" fillId="0" borderId="34" xfId="0" applyNumberForma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right" wrapText="1"/>
    </xf>
    <xf numFmtId="0" fontId="0" fillId="0" borderId="18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 horizontal="right" wrapText="1"/>
    </xf>
    <xf numFmtId="47" fontId="0" fillId="0" borderId="34" xfId="0" applyNumberFormat="1" applyFill="1" applyBorder="1" applyAlignment="1">
      <alignment/>
    </xf>
    <xf numFmtId="47" fontId="0" fillId="0" borderId="29" xfId="0" applyNumberFormat="1" applyFill="1" applyBorder="1" applyAlignment="1" applyProtection="1">
      <alignment horizontal="center"/>
      <protection locked="0"/>
    </xf>
    <xf numFmtId="47" fontId="0" fillId="0" borderId="35" xfId="0" applyNumberFormat="1" applyFill="1" applyBorder="1" applyAlignment="1" applyProtection="1">
      <alignment horizontal="center"/>
      <protection locked="0"/>
    </xf>
    <xf numFmtId="47" fontId="0" fillId="0" borderId="18" xfId="0" applyNumberFormat="1" applyFill="1" applyBorder="1" applyAlignment="1" applyProtection="1">
      <alignment horizontal="center"/>
      <protection locked="0"/>
    </xf>
    <xf numFmtId="47" fontId="0" fillId="0" borderId="36" xfId="0" applyNumberFormat="1" applyFill="1" applyBorder="1" applyAlignment="1" applyProtection="1">
      <alignment horizontal="center"/>
      <protection locked="0"/>
    </xf>
    <xf numFmtId="47" fontId="0" fillId="0" borderId="22" xfId="0" applyNumberFormat="1" applyFill="1" applyBorder="1" applyAlignment="1">
      <alignment/>
    </xf>
    <xf numFmtId="47" fontId="0" fillId="0" borderId="19" xfId="0" applyNumberFormat="1" applyFont="1" applyFill="1" applyBorder="1" applyAlignment="1">
      <alignment/>
    </xf>
    <xf numFmtId="47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/>
    </xf>
    <xf numFmtId="0" fontId="0" fillId="0" borderId="38" xfId="0" applyBorder="1" applyAlignment="1">
      <alignment horizontal="center" vertical="center"/>
    </xf>
    <xf numFmtId="0" fontId="3" fillId="0" borderId="26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/>
    </xf>
    <xf numFmtId="0" fontId="3" fillId="0" borderId="3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 horizontal="right" wrapText="1"/>
    </xf>
    <xf numFmtId="47" fontId="0" fillId="0" borderId="22" xfId="0" applyNumberFormat="1" applyFont="1" applyFill="1" applyBorder="1" applyAlignment="1" applyProtection="1">
      <alignment horizontal="center"/>
      <protection locked="0"/>
    </xf>
    <xf numFmtId="47" fontId="0" fillId="0" borderId="19" xfId="0" applyNumberFormat="1" applyFont="1" applyFill="1" applyBorder="1" applyAlignment="1">
      <alignment/>
    </xf>
    <xf numFmtId="47" fontId="0" fillId="0" borderId="22" xfId="0" applyNumberFormat="1" applyFont="1" applyFill="1" applyBorder="1" applyAlignment="1">
      <alignment/>
    </xf>
    <xf numFmtId="47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47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ont="1" applyFill="1" applyBorder="1" applyAlignment="1">
      <alignment horizontal="right" wrapText="1"/>
    </xf>
    <xf numFmtId="47" fontId="0" fillId="0" borderId="20" xfId="0" applyNumberFormat="1" applyFill="1" applyBorder="1" applyAlignment="1">
      <alignment/>
    </xf>
    <xf numFmtId="47" fontId="0" fillId="0" borderId="33" xfId="0" applyNumberForma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47" fontId="0" fillId="0" borderId="40" xfId="0" applyNumberFormat="1" applyFill="1" applyBorder="1" applyAlignment="1">
      <alignment horizontal="center"/>
    </xf>
    <xf numFmtId="47" fontId="0" fillId="0" borderId="28" xfId="0" applyNumberFormat="1" applyFill="1" applyBorder="1" applyAlignment="1">
      <alignment/>
    </xf>
    <xf numFmtId="47" fontId="0" fillId="0" borderId="41" xfId="0" applyNumberFormat="1" applyFill="1" applyBorder="1" applyAlignment="1" applyProtection="1">
      <alignment horizontal="center"/>
      <protection locked="0"/>
    </xf>
    <xf numFmtId="0" fontId="0" fillId="0" borderId="4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3" xfId="0" applyFont="1" applyFill="1" applyBorder="1" applyAlignment="1">
      <alignment horizontal="right" wrapText="1"/>
    </xf>
    <xf numFmtId="164" fontId="0" fillId="0" borderId="0" xfId="0" applyNumberFormat="1" applyFill="1" applyAlignment="1">
      <alignment/>
    </xf>
    <xf numFmtId="47" fontId="0" fillId="0" borderId="14" xfId="0" applyNumberFormat="1" applyFont="1" applyFill="1" applyBorder="1" applyAlignment="1" applyProtection="1">
      <alignment horizontal="center"/>
      <protection locked="0"/>
    </xf>
    <xf numFmtId="47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0" fillId="0" borderId="11" xfId="46" applyFont="1" applyFill="1" applyBorder="1" applyAlignment="1">
      <alignment wrapText="1"/>
      <protection/>
    </xf>
    <xf numFmtId="47" fontId="0" fillId="0" borderId="42" xfId="0" applyNumberFormat="1" applyFill="1" applyBorder="1" applyAlignment="1" applyProtection="1">
      <alignment horizontal="center"/>
      <protection locked="0"/>
    </xf>
    <xf numFmtId="47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/>
    </xf>
    <xf numFmtId="47" fontId="0" fillId="0" borderId="43" xfId="0" applyNumberFormat="1" applyFill="1" applyBorder="1" applyAlignment="1" applyProtection="1">
      <alignment horizontal="center"/>
      <protection locked="0"/>
    </xf>
    <xf numFmtId="47" fontId="0" fillId="0" borderId="10" xfId="0" applyNumberFormat="1" applyFill="1" applyBorder="1" applyAlignment="1">
      <alignment/>
    </xf>
    <xf numFmtId="47" fontId="0" fillId="0" borderId="44" xfId="0" applyNumberFormat="1" applyFill="1" applyBorder="1" applyAlignment="1" applyProtection="1">
      <alignment horizontal="center"/>
      <protection locked="0"/>
    </xf>
    <xf numFmtId="47" fontId="0" fillId="0" borderId="11" xfId="0" applyNumberFormat="1" applyFill="1" applyBorder="1" applyAlignment="1" applyProtection="1">
      <alignment horizontal="center"/>
      <protection locked="0"/>
    </xf>
    <xf numFmtId="47" fontId="0" fillId="0" borderId="45" xfId="0" applyNumberForma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>
      <alignment/>
    </xf>
    <xf numFmtId="0" fontId="0" fillId="0" borderId="46" xfId="46" applyFont="1" applyFill="1" applyBorder="1" applyAlignment="1" applyProtection="1">
      <alignment horizontal="center" vertical="center"/>
      <protection locked="0"/>
    </xf>
    <xf numFmtId="0" fontId="0" fillId="0" borderId="34" xfId="46" applyFill="1" applyBorder="1" applyProtection="1">
      <alignment/>
      <protection locked="0"/>
    </xf>
    <xf numFmtId="0" fontId="0" fillId="0" borderId="37" xfId="46" applyFont="1" applyFill="1" applyBorder="1" applyAlignment="1">
      <alignment wrapText="1"/>
      <protection/>
    </xf>
    <xf numFmtId="0" fontId="3" fillId="0" borderId="34" xfId="46" applyFont="1" applyFill="1" applyBorder="1" applyProtection="1">
      <alignment/>
      <protection locked="0"/>
    </xf>
    <xf numFmtId="0" fontId="3" fillId="0" borderId="33" xfId="46" applyFont="1" applyFill="1" applyBorder="1" applyProtection="1">
      <alignment/>
      <protection locked="0"/>
    </xf>
    <xf numFmtId="0" fontId="0" fillId="0" borderId="33" xfId="46" applyFont="1" applyFill="1" applyBorder="1" applyAlignment="1">
      <alignment wrapText="1"/>
      <protection/>
    </xf>
    <xf numFmtId="0" fontId="3" fillId="0" borderId="47" xfId="46" applyFont="1" applyFill="1" applyBorder="1" applyProtection="1">
      <alignment/>
      <protection locked="0"/>
    </xf>
    <xf numFmtId="0" fontId="0" fillId="0" borderId="34" xfId="46" applyFont="1" applyFill="1" applyBorder="1" applyAlignment="1">
      <alignment wrapText="1"/>
      <protection/>
    </xf>
    <xf numFmtId="0" fontId="0" fillId="0" borderId="0" xfId="46" applyFont="1" applyFill="1" applyBorder="1" applyAlignment="1">
      <alignment wrapText="1"/>
      <protection/>
    </xf>
    <xf numFmtId="0" fontId="0" fillId="0" borderId="47" xfId="46" applyFont="1" applyFill="1" applyBorder="1" applyAlignment="1">
      <alignment wrapText="1"/>
      <protection/>
    </xf>
    <xf numFmtId="0" fontId="0" fillId="0" borderId="48" xfId="46" applyFont="1" applyFill="1" applyBorder="1" applyAlignment="1">
      <alignment wrapText="1"/>
      <protection/>
    </xf>
    <xf numFmtId="0" fontId="3" fillId="0" borderId="49" xfId="46" applyFont="1" applyFill="1" applyBorder="1" applyAlignment="1" applyProtection="1">
      <alignment horizontal="center" vertical="center"/>
      <protection locked="0"/>
    </xf>
    <xf numFmtId="0" fontId="3" fillId="0" borderId="37" xfId="46" applyFont="1" applyFill="1" applyBorder="1" applyAlignment="1" applyProtection="1">
      <alignment horizontal="center" vertical="center"/>
      <protection locked="0"/>
    </xf>
    <xf numFmtId="0" fontId="3" fillId="0" borderId="50" xfId="46" applyFont="1" applyFill="1" applyBorder="1" applyAlignment="1" applyProtection="1">
      <alignment horizontal="center" vertical="center"/>
      <protection locked="0"/>
    </xf>
    <xf numFmtId="20" fontId="0" fillId="0" borderId="51" xfId="46" applyNumberFormat="1" applyFill="1" applyBorder="1" applyAlignment="1" applyProtection="1">
      <alignment horizontal="center" vertical="center"/>
      <protection locked="0"/>
    </xf>
    <xf numFmtId="20" fontId="0" fillId="0" borderId="17" xfId="46" applyNumberFormat="1" applyFill="1" applyBorder="1" applyAlignment="1" applyProtection="1">
      <alignment horizontal="center" vertical="center"/>
      <protection locked="0"/>
    </xf>
    <xf numFmtId="20" fontId="3" fillId="0" borderId="17" xfId="46" applyNumberFormat="1" applyFont="1" applyFill="1" applyBorder="1" applyAlignment="1" applyProtection="1">
      <alignment horizontal="center" vertical="center"/>
      <protection locked="0"/>
    </xf>
    <xf numFmtId="20" fontId="3" fillId="0" borderId="40" xfId="46" applyNumberFormat="1" applyFont="1" applyFill="1" applyBorder="1" applyAlignment="1" applyProtection="1">
      <alignment horizontal="center" vertical="center"/>
      <protection locked="0"/>
    </xf>
    <xf numFmtId="20" fontId="3" fillId="0" borderId="40" xfId="46" applyNumberFormat="1" applyFont="1" applyFill="1" applyBorder="1" applyAlignment="1">
      <alignment horizontal="center" vertical="center"/>
      <protection/>
    </xf>
    <xf numFmtId="20" fontId="0" fillId="0" borderId="22" xfId="46" applyNumberFormat="1" applyFill="1" applyBorder="1" applyAlignment="1" applyProtection="1">
      <alignment horizontal="center" vertical="center"/>
      <protection locked="0"/>
    </xf>
    <xf numFmtId="0" fontId="3" fillId="0" borderId="11" xfId="46" applyFont="1" applyFill="1" applyBorder="1" applyProtection="1">
      <alignment/>
      <protection locked="0"/>
    </xf>
    <xf numFmtId="20" fontId="0" fillId="0" borderId="42" xfId="46" applyNumberFormat="1" applyFill="1" applyBorder="1" applyAlignment="1" applyProtection="1">
      <alignment horizontal="center" vertical="center"/>
      <protection locked="0"/>
    </xf>
    <xf numFmtId="0" fontId="3" fillId="0" borderId="37" xfId="46" applyFont="1" applyFill="1" applyBorder="1" applyAlignment="1" applyProtection="1">
      <alignment horizontal="center"/>
      <protection locked="0"/>
    </xf>
    <xf numFmtId="0" fontId="0" fillId="0" borderId="49" xfId="46" applyFill="1" applyBorder="1" applyAlignment="1" applyProtection="1">
      <alignment horizontal="center"/>
      <protection locked="0"/>
    </xf>
    <xf numFmtId="20" fontId="0" fillId="0" borderId="42" xfId="46" applyNumberFormat="1" applyFill="1" applyBorder="1" applyAlignment="1">
      <alignment horizontal="center" vertical="center"/>
      <protection/>
    </xf>
    <xf numFmtId="0" fontId="0" fillId="0" borderId="18" xfId="46" applyFont="1" applyFill="1" applyBorder="1" applyAlignment="1">
      <alignment horizontal="center" wrapText="1"/>
      <protection/>
    </xf>
    <xf numFmtId="0" fontId="0" fillId="0" borderId="49" xfId="46" applyFont="1" applyFill="1" applyBorder="1" applyAlignment="1" applyProtection="1">
      <alignment horizontal="center"/>
      <protection locked="0"/>
    </xf>
    <xf numFmtId="49" fontId="0" fillId="0" borderId="37" xfId="46" applyNumberFormat="1" applyFont="1" applyFill="1" applyBorder="1" applyAlignment="1">
      <alignment horizontal="left" wrapText="1"/>
      <protection/>
    </xf>
    <xf numFmtId="0" fontId="0" fillId="0" borderId="18" xfId="46" applyFill="1" applyBorder="1" applyAlignment="1">
      <alignment horizontal="center" wrapText="1"/>
      <protection/>
    </xf>
    <xf numFmtId="0" fontId="0" fillId="0" borderId="50" xfId="46" applyFont="1" applyFill="1" applyBorder="1" applyAlignment="1">
      <alignment wrapText="1"/>
      <protection/>
    </xf>
    <xf numFmtId="49" fontId="0" fillId="0" borderId="50" xfId="46" applyNumberFormat="1" applyFont="1" applyFill="1" applyBorder="1" applyAlignment="1">
      <alignment horizontal="left" wrapText="1"/>
      <protection/>
    </xf>
    <xf numFmtId="49" fontId="0" fillId="0" borderId="48" xfId="46" applyNumberFormat="1" applyFont="1" applyFill="1" applyBorder="1" applyAlignment="1">
      <alignment horizontal="left" wrapText="1"/>
      <protection/>
    </xf>
    <xf numFmtId="20" fontId="0" fillId="0" borderId="40" xfId="46" applyNumberFormat="1" applyFill="1" applyBorder="1" applyAlignment="1" applyProtection="1">
      <alignment horizontal="center" vertical="center"/>
      <protection locked="0"/>
    </xf>
    <xf numFmtId="20" fontId="0" fillId="0" borderId="28" xfId="46" applyNumberFormat="1" applyFill="1" applyBorder="1" applyAlignment="1" applyProtection="1">
      <alignment horizontal="center" vertical="center"/>
      <protection locked="0"/>
    </xf>
    <xf numFmtId="0" fontId="0" fillId="0" borderId="37" xfId="46" applyFont="1" applyFill="1" applyBorder="1" applyProtection="1">
      <alignment/>
      <protection locked="0"/>
    </xf>
    <xf numFmtId="49" fontId="0" fillId="0" borderId="33" xfId="46" applyNumberFormat="1" applyFont="1" applyFill="1" applyBorder="1" applyAlignment="1">
      <alignment horizontal="left" wrapText="1"/>
      <protection/>
    </xf>
    <xf numFmtId="20" fontId="0" fillId="0" borderId="22" xfId="46" applyNumberFormat="1" applyFill="1" applyBorder="1" applyAlignment="1">
      <alignment horizontal="center" vertical="center"/>
      <protection/>
    </xf>
    <xf numFmtId="0" fontId="0" fillId="0" borderId="19" xfId="46" applyFill="1" applyBorder="1" applyAlignment="1">
      <alignment horizontal="center" wrapText="1"/>
      <protection/>
    </xf>
    <xf numFmtId="0" fontId="0" fillId="0" borderId="52" xfId="46" applyFill="1" applyBorder="1" applyAlignment="1">
      <alignment horizontal="center" wrapText="1"/>
      <protection/>
    </xf>
    <xf numFmtId="0" fontId="0" fillId="0" borderId="49" xfId="46" applyFont="1" applyFill="1" applyBorder="1" applyAlignment="1">
      <alignment wrapText="1"/>
      <protection/>
    </xf>
    <xf numFmtId="0" fontId="0" fillId="0" borderId="19" xfId="46" applyFont="1" applyFill="1" applyBorder="1" applyAlignment="1">
      <alignment horizontal="center" wrapText="1"/>
      <protection/>
    </xf>
    <xf numFmtId="0" fontId="0" fillId="0" borderId="41" xfId="46" applyFont="1" applyFill="1" applyBorder="1" applyAlignment="1">
      <alignment wrapText="1"/>
      <protection/>
    </xf>
    <xf numFmtId="0" fontId="0" fillId="0" borderId="33" xfId="46" applyFont="1" applyFill="1" applyBorder="1">
      <alignment/>
      <protection/>
    </xf>
    <xf numFmtId="0" fontId="0" fillId="0" borderId="18" xfId="46" applyFont="1" applyFill="1" applyBorder="1" applyAlignment="1">
      <alignment horizontal="right" wrapText="1"/>
      <protection/>
    </xf>
    <xf numFmtId="0" fontId="0" fillId="0" borderId="18" xfId="46" applyFont="1" applyFill="1" applyBorder="1" applyAlignment="1" applyProtection="1">
      <alignment horizontal="right"/>
      <protection locked="0"/>
    </xf>
    <xf numFmtId="0" fontId="0" fillId="0" borderId="52" xfId="46" applyFont="1" applyFill="1" applyBorder="1" applyAlignment="1">
      <alignment horizontal="right" wrapText="1"/>
      <protection/>
    </xf>
    <xf numFmtId="0" fontId="0" fillId="0" borderId="10" xfId="46" applyFont="1" applyFill="1" applyBorder="1" applyAlignment="1">
      <alignment horizontal="right" wrapText="1"/>
      <protection/>
    </xf>
    <xf numFmtId="0" fontId="0" fillId="0" borderId="34" xfId="46" applyFont="1" applyFill="1" applyBorder="1" applyProtection="1">
      <alignment/>
      <protection locked="0"/>
    </xf>
    <xf numFmtId="0" fontId="0" fillId="0" borderId="18" xfId="46" applyFont="1" applyFill="1" applyBorder="1" applyAlignment="1">
      <alignment horizontal="right" wrapText="1"/>
      <protection/>
    </xf>
    <xf numFmtId="0" fontId="0" fillId="0" borderId="19" xfId="46" applyFont="1" applyFill="1" applyBorder="1" applyAlignment="1">
      <alignment horizontal="right" wrapText="1"/>
      <protection/>
    </xf>
    <xf numFmtId="0" fontId="0" fillId="0" borderId="48" xfId="46" applyFont="1" applyFill="1" applyBorder="1">
      <alignment/>
      <protection/>
    </xf>
    <xf numFmtId="20" fontId="0" fillId="0" borderId="40" xfId="46" applyNumberFormat="1" applyFill="1" applyBorder="1" applyAlignment="1">
      <alignment horizontal="center" vertical="center"/>
      <protection/>
    </xf>
    <xf numFmtId="20" fontId="0" fillId="0" borderId="28" xfId="46" applyNumberFormat="1" applyFill="1" applyBorder="1" applyAlignment="1">
      <alignment horizontal="center" vertical="center"/>
      <protection/>
    </xf>
    <xf numFmtId="0" fontId="0" fillId="0" borderId="49" xfId="46" applyFont="1" applyFill="1" applyBorder="1" applyAlignment="1" applyProtection="1">
      <alignment horizontal="center" vertical="center"/>
      <protection locked="0"/>
    </xf>
    <xf numFmtId="0" fontId="0" fillId="0" borderId="49" xfId="46" applyFont="1" applyFill="1" applyBorder="1" applyAlignment="1" applyProtection="1">
      <alignment horizontal="center" vertical="center"/>
      <protection locked="0"/>
    </xf>
    <xf numFmtId="47" fontId="0" fillId="0" borderId="42" xfId="0" applyNumberFormat="1" applyFill="1" applyBorder="1" applyAlignment="1">
      <alignment horizontal="center"/>
    </xf>
    <xf numFmtId="0" fontId="0" fillId="0" borderId="52" xfId="46" applyFont="1" applyFill="1" applyBorder="1" applyAlignment="1">
      <alignment horizontal="center" wrapText="1"/>
      <protection/>
    </xf>
    <xf numFmtId="20" fontId="0" fillId="0" borderId="51" xfId="46" applyNumberFormat="1" applyFill="1" applyBorder="1" applyAlignment="1" applyProtection="1">
      <alignment horizontal="center"/>
      <protection locked="0"/>
    </xf>
    <xf numFmtId="20" fontId="0" fillId="0" borderId="17" xfId="46" applyNumberFormat="1" applyFill="1" applyBorder="1" applyAlignment="1" applyProtection="1">
      <alignment horizontal="center"/>
      <protection locked="0"/>
    </xf>
    <xf numFmtId="0" fontId="4" fillId="0" borderId="29" xfId="46" applyFont="1" applyFill="1" applyBorder="1" applyAlignment="1">
      <alignment horizontal="center" wrapText="1"/>
      <protection/>
    </xf>
    <xf numFmtId="0" fontId="4" fillId="0" borderId="18" xfId="46" applyFont="1" applyFill="1" applyBorder="1" applyAlignment="1">
      <alignment horizontal="center" wrapText="1"/>
      <protection/>
    </xf>
    <xf numFmtId="0" fontId="4" fillId="0" borderId="18" xfId="46" applyFont="1" applyFill="1" applyBorder="1" applyAlignment="1" applyProtection="1">
      <alignment horizontal="center"/>
      <protection locked="0"/>
    </xf>
    <xf numFmtId="0" fontId="4" fillId="0" borderId="19" xfId="46" applyFont="1" applyFill="1" applyBorder="1" applyAlignment="1">
      <alignment horizontal="center" wrapText="1"/>
      <protection/>
    </xf>
    <xf numFmtId="0" fontId="0" fillId="0" borderId="34" xfId="46" applyFont="1" applyFill="1" applyBorder="1" applyProtection="1">
      <alignment/>
      <protection locked="0"/>
    </xf>
    <xf numFmtId="0" fontId="4" fillId="0" borderId="18" xfId="46" applyFont="1" applyFill="1" applyBorder="1" applyAlignment="1">
      <alignment horizontal="right" wrapText="1"/>
      <protection/>
    </xf>
    <xf numFmtId="0" fontId="4" fillId="0" borderId="18" xfId="46" applyFont="1" applyFill="1" applyBorder="1" applyAlignment="1" applyProtection="1">
      <alignment horizontal="right"/>
      <protection locked="0"/>
    </xf>
    <xf numFmtId="0" fontId="0" fillId="0" borderId="33" xfId="46" applyFont="1" applyFill="1" applyBorder="1" applyProtection="1">
      <alignment/>
      <protection locked="0"/>
    </xf>
    <xf numFmtId="0" fontId="0" fillId="0" borderId="36" xfId="46" applyFont="1" applyFill="1" applyBorder="1" applyAlignment="1" applyProtection="1">
      <alignment horizontal="center" vertical="center"/>
      <protection locked="0"/>
    </xf>
    <xf numFmtId="0" fontId="0" fillId="0" borderId="41" xfId="46" applyFont="1" applyFill="1" applyBorder="1" applyProtection="1">
      <alignment/>
      <protection locked="0"/>
    </xf>
    <xf numFmtId="0" fontId="0" fillId="0" borderId="0" xfId="46" applyFont="1" applyFill="1">
      <alignment/>
      <protection/>
    </xf>
    <xf numFmtId="0" fontId="0" fillId="0" borderId="21" xfId="46" applyFont="1" applyFill="1" applyBorder="1">
      <alignment/>
      <protection/>
    </xf>
    <xf numFmtId="0" fontId="0" fillId="0" borderId="36" xfId="46" applyFont="1" applyFill="1" applyBorder="1" applyAlignment="1">
      <alignment horizontal="center" vertical="center"/>
      <protection/>
    </xf>
    <xf numFmtId="20" fontId="0" fillId="0" borderId="17" xfId="46" applyNumberFormat="1" applyFont="1" applyFill="1" applyBorder="1" applyAlignment="1" applyProtection="1">
      <alignment horizontal="center" vertical="center"/>
      <protection locked="0"/>
    </xf>
    <xf numFmtId="20" fontId="0" fillId="0" borderId="22" xfId="46" applyNumberFormat="1" applyFont="1" applyFill="1" applyBorder="1" applyAlignment="1" applyProtection="1">
      <alignment horizontal="center" vertical="center"/>
      <protection locked="0"/>
    </xf>
    <xf numFmtId="20" fontId="0" fillId="0" borderId="17" xfId="46" applyNumberFormat="1" applyFont="1" applyFill="1" applyBorder="1" applyAlignment="1">
      <alignment horizontal="center" vertical="center"/>
      <protection/>
    </xf>
    <xf numFmtId="0" fontId="0" fillId="0" borderId="37" xfId="46" applyFont="1" applyFill="1" applyBorder="1">
      <alignment/>
      <protection/>
    </xf>
    <xf numFmtId="0" fontId="4" fillId="0" borderId="18" xfId="46" applyFont="1" applyFill="1" applyBorder="1" applyAlignment="1">
      <alignment horizontal="center"/>
      <protection/>
    </xf>
    <xf numFmtId="0" fontId="0" fillId="0" borderId="53" xfId="46" applyFont="1" applyFill="1" applyBorder="1" applyProtection="1">
      <alignment/>
      <protection locked="0"/>
    </xf>
    <xf numFmtId="0" fontId="0" fillId="0" borderId="37" xfId="46" applyFont="1" applyFill="1" applyBorder="1" applyAlignment="1" applyProtection="1">
      <alignment horizontal="center" vertical="center"/>
      <protection locked="0"/>
    </xf>
    <xf numFmtId="0" fontId="0" fillId="0" borderId="54" xfId="46" applyFont="1" applyFill="1" applyBorder="1" applyProtection="1">
      <alignment/>
      <protection locked="0"/>
    </xf>
    <xf numFmtId="0" fontId="0" fillId="0" borderId="47" xfId="46" applyFont="1" applyFill="1" applyBorder="1" applyProtection="1">
      <alignment/>
      <protection locked="0"/>
    </xf>
    <xf numFmtId="0" fontId="0" fillId="0" borderId="50" xfId="46" applyFont="1" applyFill="1" applyBorder="1" applyAlignment="1" applyProtection="1">
      <alignment horizontal="center" vertical="center"/>
      <protection locked="0"/>
    </xf>
    <xf numFmtId="0" fontId="0" fillId="0" borderId="48" xfId="46" applyFont="1" applyFill="1" applyBorder="1" applyAlignment="1" applyProtection="1">
      <alignment horizontal="center" vertical="center"/>
      <protection locked="0"/>
    </xf>
    <xf numFmtId="20" fontId="0" fillId="0" borderId="40" xfId="46" applyNumberFormat="1" applyFont="1" applyFill="1" applyBorder="1" applyAlignment="1" applyProtection="1">
      <alignment horizontal="center" vertical="center"/>
      <protection locked="0"/>
    </xf>
    <xf numFmtId="0" fontId="3" fillId="0" borderId="55" xfId="46" applyFont="1" applyFill="1" applyBorder="1" applyAlignment="1">
      <alignment horizontal="center" wrapText="1"/>
      <protection/>
    </xf>
    <xf numFmtId="0" fontId="3" fillId="0" borderId="55" xfId="46" applyFont="1" applyFill="1" applyBorder="1" applyProtection="1">
      <alignment/>
      <protection locked="0"/>
    </xf>
    <xf numFmtId="0" fontId="3" fillId="0" borderId="56" xfId="46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/>
    </xf>
    <xf numFmtId="0" fontId="0" fillId="0" borderId="31" xfId="46" applyFont="1" applyFill="1" applyBorder="1" applyAlignment="1">
      <alignment horizontal="center" wrapText="1"/>
      <protection/>
    </xf>
    <xf numFmtId="0" fontId="0" fillId="0" borderId="37" xfId="46" applyFont="1" applyFill="1" applyBorder="1" applyProtection="1">
      <alignment/>
      <protection locked="0"/>
    </xf>
    <xf numFmtId="0" fontId="0" fillId="0" borderId="21" xfId="46" applyFont="1" applyFill="1" applyBorder="1" applyProtection="1">
      <alignment/>
      <protection locked="0"/>
    </xf>
    <xf numFmtId="47" fontId="0" fillId="0" borderId="40" xfId="0" applyNumberFormat="1" applyFill="1" applyBorder="1" applyAlignment="1" applyProtection="1">
      <alignment horizontal="center"/>
      <protection locked="0"/>
    </xf>
    <xf numFmtId="47" fontId="0" fillId="0" borderId="40" xfId="0" applyNumberFormat="1" applyFill="1" applyBorder="1" applyAlignment="1">
      <alignment/>
    </xf>
    <xf numFmtId="47" fontId="0" fillId="0" borderId="39" xfId="0" applyNumberFormat="1" applyFill="1" applyBorder="1" applyAlignment="1" applyProtection="1">
      <alignment horizontal="center"/>
      <protection locked="0"/>
    </xf>
    <xf numFmtId="47" fontId="0" fillId="0" borderId="47" xfId="0" applyNumberFormat="1" applyFill="1" applyBorder="1" applyAlignment="1" applyProtection="1">
      <alignment horizontal="center"/>
      <protection locked="0"/>
    </xf>
    <xf numFmtId="47" fontId="0" fillId="0" borderId="55" xfId="0" applyNumberFormat="1" applyFill="1" applyBorder="1" applyAlignment="1" applyProtection="1">
      <alignment horizontal="center"/>
      <protection locked="0"/>
    </xf>
    <xf numFmtId="47" fontId="0" fillId="0" borderId="57" xfId="0" applyNumberFormat="1" applyFill="1" applyBorder="1" applyAlignment="1" applyProtection="1">
      <alignment horizontal="center"/>
      <protection locked="0"/>
    </xf>
    <xf numFmtId="47" fontId="0" fillId="0" borderId="56" xfId="0" applyNumberFormat="1" applyFill="1" applyBorder="1" applyAlignment="1" applyProtection="1">
      <alignment horizontal="center"/>
      <protection locked="0"/>
    </xf>
    <xf numFmtId="47" fontId="0" fillId="0" borderId="52" xfId="0" applyNumberFormat="1" applyFill="1" applyBorder="1" applyAlignment="1" applyProtection="1">
      <alignment horizontal="center"/>
      <protection locked="0"/>
    </xf>
    <xf numFmtId="20" fontId="0" fillId="0" borderId="22" xfId="46" applyNumberFormat="1" applyFill="1" applyBorder="1" applyAlignment="1" applyProtection="1">
      <alignment horizontal="center"/>
      <protection locked="0"/>
    </xf>
    <xf numFmtId="0" fontId="0" fillId="0" borderId="18" xfId="46" applyFont="1" applyFill="1" applyBorder="1">
      <alignment/>
      <protection/>
    </xf>
    <xf numFmtId="0" fontId="3" fillId="0" borderId="33" xfId="46" applyFont="1" applyFill="1" applyBorder="1">
      <alignment/>
      <protection/>
    </xf>
    <xf numFmtId="0" fontId="0" fillId="0" borderId="50" xfId="46" applyFont="1" applyFill="1" applyBorder="1">
      <alignment/>
      <protection/>
    </xf>
    <xf numFmtId="0" fontId="0" fillId="0" borderId="55" xfId="46" applyFont="1" applyFill="1" applyBorder="1">
      <alignment/>
      <protection/>
    </xf>
    <xf numFmtId="0" fontId="0" fillId="0" borderId="30" xfId="46" applyFont="1" applyFill="1" applyBorder="1" applyProtection="1">
      <alignment/>
      <protection locked="0"/>
    </xf>
    <xf numFmtId="0" fontId="4" fillId="0" borderId="52" xfId="46" applyFont="1" applyFill="1" applyBorder="1" applyAlignment="1">
      <alignment horizontal="center" wrapText="1"/>
      <protection/>
    </xf>
    <xf numFmtId="0" fontId="0" fillId="0" borderId="37" xfId="46" applyFont="1" applyFill="1" applyBorder="1" applyAlignment="1" applyProtection="1">
      <alignment horizontal="center"/>
      <protection locked="0"/>
    </xf>
    <xf numFmtId="20" fontId="0" fillId="0" borderId="51" xfId="46" applyNumberFormat="1" applyFont="1" applyFill="1" applyBorder="1" applyAlignment="1" applyProtection="1">
      <alignment horizontal="center" vertical="center"/>
      <protection locked="0"/>
    </xf>
    <xf numFmtId="0" fontId="0" fillId="0" borderId="53" xfId="46" applyFont="1" applyFill="1" applyBorder="1">
      <alignment/>
      <protection/>
    </xf>
    <xf numFmtId="20" fontId="0" fillId="0" borderId="40" xfId="46" applyNumberFormat="1" applyFont="1" applyFill="1" applyBorder="1" applyAlignment="1">
      <alignment horizontal="center" vertical="center"/>
      <protection/>
    </xf>
    <xf numFmtId="0" fontId="0" fillId="0" borderId="52" xfId="46" applyFont="1" applyFill="1" applyBorder="1" applyAlignment="1">
      <alignment horizontal="right" wrapText="1"/>
      <protection/>
    </xf>
    <xf numFmtId="0" fontId="0" fillId="0" borderId="58" xfId="46" applyFont="1" applyFill="1" applyBorder="1">
      <alignment/>
      <protection/>
    </xf>
    <xf numFmtId="0" fontId="0" fillId="0" borderId="54" xfId="46" applyFont="1" applyFill="1" applyBorder="1">
      <alignment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56" xfId="46" applyFont="1" applyFill="1" applyBorder="1" applyAlignment="1">
      <alignment horizontal="center"/>
      <protection/>
    </xf>
    <xf numFmtId="0" fontId="0" fillId="0" borderId="35" xfId="46" applyFont="1" applyFill="1" applyBorder="1" applyAlignment="1">
      <alignment horizontal="center"/>
      <protection/>
    </xf>
    <xf numFmtId="0" fontId="0" fillId="0" borderId="36" xfId="46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20" fontId="0" fillId="0" borderId="17" xfId="46" applyNumberForma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9" xfId="0" applyFill="1" applyBorder="1" applyAlignment="1">
      <alignment/>
    </xf>
    <xf numFmtId="0" fontId="0" fillId="0" borderId="10" xfId="46" applyFont="1" applyFill="1" applyBorder="1" applyAlignment="1">
      <alignment horizontal="center" wrapText="1"/>
      <protection/>
    </xf>
    <xf numFmtId="0" fontId="3" fillId="0" borderId="60" xfId="46" applyFont="1" applyFill="1" applyBorder="1" applyAlignment="1" applyProtection="1">
      <alignment horizontal="center" vertical="center"/>
      <protection locked="0"/>
    </xf>
    <xf numFmtId="47" fontId="0" fillId="0" borderId="61" xfId="0" applyNumberFormat="1" applyFill="1" applyBorder="1" applyAlignment="1" applyProtection="1">
      <alignment horizontal="center"/>
      <protection locked="0"/>
    </xf>
    <xf numFmtId="47" fontId="0" fillId="0" borderId="62" xfId="0" applyNumberFormat="1" applyFill="1" applyBorder="1" applyAlignment="1">
      <alignment/>
    </xf>
    <xf numFmtId="47" fontId="0" fillId="0" borderId="62" xfId="0" applyNumberFormat="1" applyFill="1" applyBorder="1" applyAlignment="1" applyProtection="1">
      <alignment horizontal="center"/>
      <protection locked="0"/>
    </xf>
    <xf numFmtId="47" fontId="0" fillId="0" borderId="63" xfId="0" applyNumberFormat="1" applyFill="1" applyBorder="1" applyAlignment="1" applyProtection="1">
      <alignment horizontal="center"/>
      <protection locked="0"/>
    </xf>
    <xf numFmtId="47" fontId="0" fillId="0" borderId="64" xfId="0" applyNumberFormat="1" applyFill="1" applyBorder="1" applyAlignment="1" applyProtection="1">
      <alignment horizontal="center"/>
      <protection locked="0"/>
    </xf>
    <xf numFmtId="47" fontId="0" fillId="33" borderId="20" xfId="0" applyNumberFormat="1" applyFill="1" applyBorder="1" applyAlignment="1" applyProtection="1">
      <alignment horizontal="center"/>
      <protection locked="0"/>
    </xf>
    <xf numFmtId="47" fontId="0" fillId="0" borderId="34" xfId="0" applyNumberFormat="1" applyFill="1" applyBorder="1" applyAlignment="1">
      <alignment horizontal="center"/>
    </xf>
    <xf numFmtId="0" fontId="0" fillId="0" borderId="60" xfId="46" applyFont="1" applyFill="1" applyBorder="1">
      <alignment/>
      <protection/>
    </xf>
    <xf numFmtId="0" fontId="0" fillId="0" borderId="45" xfId="46" applyFont="1" applyFill="1" applyBorder="1">
      <alignment/>
      <protection/>
    </xf>
    <xf numFmtId="0" fontId="0" fillId="0" borderId="12" xfId="46" applyFont="1" applyFill="1" applyBorder="1" applyAlignment="1">
      <alignment horizontal="center" vertical="center"/>
      <protection/>
    </xf>
    <xf numFmtId="0" fontId="0" fillId="0" borderId="10" xfId="46" applyFill="1" applyBorder="1" applyAlignment="1">
      <alignment horizontal="center" wrapText="1"/>
      <protection/>
    </xf>
    <xf numFmtId="0" fontId="0" fillId="0" borderId="12" xfId="46" applyFont="1" applyFill="1" applyBorder="1" applyAlignment="1">
      <alignment horizontal="center"/>
      <protection/>
    </xf>
    <xf numFmtId="0" fontId="3" fillId="0" borderId="45" xfId="46" applyFont="1" applyFill="1" applyBorder="1" applyAlignment="1">
      <alignment horizontal="center" wrapText="1"/>
      <protection/>
    </xf>
    <xf numFmtId="0" fontId="0" fillId="0" borderId="60" xfId="46" applyFont="1" applyFill="1" applyBorder="1" applyAlignment="1">
      <alignment wrapText="1"/>
      <protection/>
    </xf>
    <xf numFmtId="0" fontId="3" fillId="0" borderId="45" xfId="46" applyFont="1" applyFill="1" applyBorder="1" applyProtection="1">
      <alignment/>
      <protection locked="0"/>
    </xf>
    <xf numFmtId="0" fontId="3" fillId="0" borderId="12" xfId="46" applyFont="1" applyFill="1" applyBorder="1" applyAlignment="1" applyProtection="1">
      <alignment horizontal="center"/>
      <protection locked="0"/>
    </xf>
    <xf numFmtId="20" fontId="0" fillId="0" borderId="42" xfId="46" applyNumberFormat="1" applyFill="1" applyBorder="1" applyAlignment="1" applyProtection="1">
      <alignment horizontal="center"/>
      <protection locked="0"/>
    </xf>
    <xf numFmtId="47" fontId="0" fillId="0" borderId="12" xfId="0" applyNumberFormat="1" applyFill="1" applyBorder="1" applyAlignment="1" applyProtection="1">
      <alignment horizontal="center"/>
      <protection locked="0"/>
    </xf>
    <xf numFmtId="47" fontId="0" fillId="0" borderId="10" xfId="0" applyNumberFormat="1" applyFill="1" applyBorder="1" applyAlignment="1" applyProtection="1">
      <alignment horizontal="center"/>
      <protection locked="0"/>
    </xf>
    <xf numFmtId="47" fontId="0" fillId="0" borderId="65" xfId="0" applyNumberFormat="1" applyFill="1" applyBorder="1" applyAlignment="1" applyProtection="1">
      <alignment horizontal="center"/>
      <protection locked="0"/>
    </xf>
    <xf numFmtId="0" fontId="0" fillId="0" borderId="10" xfId="46" applyFont="1" applyFill="1" applyBorder="1" applyAlignment="1">
      <alignment horizontal="right" wrapText="1"/>
      <protection/>
    </xf>
    <xf numFmtId="0" fontId="4" fillId="0" borderId="29" xfId="46" applyFont="1" applyFill="1" applyBorder="1" applyAlignment="1">
      <alignment horizontal="right" wrapText="1"/>
      <protection/>
    </xf>
    <xf numFmtId="0" fontId="4" fillId="0" borderId="19" xfId="46" applyFont="1" applyFill="1" applyBorder="1" applyAlignment="1">
      <alignment horizontal="right" wrapText="1"/>
      <protection/>
    </xf>
    <xf numFmtId="0" fontId="0" fillId="0" borderId="33" xfId="46" applyFont="1" applyFill="1" applyBorder="1">
      <alignment/>
      <protection/>
    </xf>
    <xf numFmtId="0" fontId="0" fillId="0" borderId="11" xfId="46" applyFill="1" applyBorder="1" applyProtection="1">
      <alignment/>
      <protection locked="0"/>
    </xf>
    <xf numFmtId="0" fontId="0" fillId="0" borderId="60" xfId="46" applyFill="1" applyBorder="1" applyAlignment="1" applyProtection="1">
      <alignment horizontal="center"/>
      <protection locked="0"/>
    </xf>
    <xf numFmtId="0" fontId="0" fillId="0" borderId="46" xfId="46" applyFont="1" applyFill="1" applyBorder="1" applyAlignment="1" applyProtection="1">
      <alignment horizontal="center"/>
      <protection locked="0"/>
    </xf>
    <xf numFmtId="0" fontId="3" fillId="0" borderId="37" xfId="46" applyFont="1" applyFill="1" applyBorder="1" applyAlignment="1">
      <alignment horizontal="center"/>
      <protection/>
    </xf>
    <xf numFmtId="0" fontId="0" fillId="0" borderId="36" xfId="46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7" fontId="5" fillId="0" borderId="22" xfId="0" applyNumberFormat="1" applyFont="1" applyFill="1" applyBorder="1" applyAlignment="1">
      <alignment horizontal="right"/>
    </xf>
    <xf numFmtId="0" fontId="4" fillId="0" borderId="52" xfId="46" applyFont="1" applyFill="1" applyBorder="1" applyAlignment="1">
      <alignment horizontal="center"/>
      <protection/>
    </xf>
    <xf numFmtId="20" fontId="3" fillId="0" borderId="51" xfId="46" applyNumberFormat="1" applyFont="1" applyFill="1" applyBorder="1" applyAlignment="1" applyProtection="1">
      <alignment horizontal="center" vertical="center"/>
      <protection locked="0"/>
    </xf>
    <xf numFmtId="0" fontId="4" fillId="0" borderId="55" xfId="46" applyFont="1" applyFill="1" applyBorder="1" applyAlignment="1">
      <alignment horizontal="center" wrapText="1"/>
      <protection/>
    </xf>
    <xf numFmtId="0" fontId="3" fillId="0" borderId="18" xfId="46" applyFont="1" applyFill="1" applyBorder="1" applyAlignment="1">
      <alignment horizontal="center" wrapText="1"/>
      <protection/>
    </xf>
    <xf numFmtId="0" fontId="0" fillId="0" borderId="55" xfId="46" applyFont="1" applyFill="1" applyBorder="1" applyAlignment="1">
      <alignment horizontal="center" wrapText="1"/>
      <protection/>
    </xf>
    <xf numFmtId="0" fontId="3" fillId="0" borderId="19" xfId="46" applyFont="1" applyFill="1" applyBorder="1" applyAlignment="1">
      <alignment horizontal="center" wrapText="1"/>
      <protection/>
    </xf>
    <xf numFmtId="0" fontId="3" fillId="0" borderId="49" xfId="46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7" fontId="5" fillId="0" borderId="66" xfId="0" applyNumberFormat="1" applyFont="1" applyFill="1" applyBorder="1" applyAlignment="1">
      <alignment horizontal="center"/>
    </xf>
    <xf numFmtId="47" fontId="5" fillId="0" borderId="22" xfId="0" applyNumberFormat="1" applyFont="1" applyFill="1" applyBorder="1" applyAlignment="1">
      <alignment horizontal="center"/>
    </xf>
    <xf numFmtId="47" fontId="5" fillId="0" borderId="4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7" fontId="5" fillId="0" borderId="28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7" fontId="0" fillId="33" borderId="33" xfId="0" applyNumberFormat="1" applyFill="1" applyBorder="1" applyAlignment="1" applyProtection="1">
      <alignment horizontal="center"/>
      <protection locked="0"/>
    </xf>
    <xf numFmtId="0" fontId="0" fillId="0" borderId="20" xfId="46" applyFont="1" applyFill="1" applyBorder="1" applyAlignment="1">
      <alignment horizontal="right" wrapText="1"/>
      <protection/>
    </xf>
    <xf numFmtId="0" fontId="0" fillId="0" borderId="44" xfId="46" applyFont="1" applyFill="1" applyBorder="1" applyAlignment="1">
      <alignment horizontal="right" wrapText="1"/>
      <protection/>
    </xf>
    <xf numFmtId="0" fontId="0" fillId="0" borderId="33" xfId="46" applyFont="1" applyFill="1" applyBorder="1" applyProtection="1">
      <alignment/>
      <protection locked="0"/>
    </xf>
    <xf numFmtId="0" fontId="0" fillId="0" borderId="34" xfId="46" applyFont="1" applyFill="1" applyBorder="1">
      <alignment/>
      <protection/>
    </xf>
    <xf numFmtId="0" fontId="0" fillId="0" borderId="49" xfId="46" applyFont="1" applyFill="1" applyBorder="1" applyAlignment="1">
      <alignment horizontal="center"/>
      <protection/>
    </xf>
    <xf numFmtId="0" fontId="0" fillId="0" borderId="49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/>
    </xf>
    <xf numFmtId="20" fontId="0" fillId="0" borderId="36" xfId="46" applyNumberFormat="1" applyFill="1" applyBorder="1" applyAlignment="1">
      <alignment horizontal="center" vertical="center"/>
      <protection/>
    </xf>
    <xf numFmtId="20" fontId="0" fillId="0" borderId="42" xfId="46" applyNumberFormat="1" applyFont="1" applyFill="1" applyBorder="1" applyAlignment="1" applyProtection="1">
      <alignment horizontal="center" vertical="center"/>
      <protection locked="0"/>
    </xf>
    <xf numFmtId="47" fontId="0" fillId="0" borderId="21" xfId="0" applyNumberFormat="1" applyFill="1" applyBorder="1" applyAlignment="1">
      <alignment/>
    </xf>
    <xf numFmtId="0" fontId="4" fillId="0" borderId="18" xfId="46" applyFont="1" applyFill="1" applyBorder="1">
      <alignment/>
      <protection/>
    </xf>
    <xf numFmtId="0" fontId="0" fillId="0" borderId="0" xfId="46" applyFont="1" applyFill="1" applyAlignment="1">
      <alignment horizontal="right" wrapText="1"/>
      <protection/>
    </xf>
    <xf numFmtId="0" fontId="0" fillId="0" borderId="52" xfId="46" applyFont="1" applyFill="1" applyBorder="1" applyAlignment="1" applyProtection="1">
      <alignment horizontal="right"/>
      <protection locked="0"/>
    </xf>
    <xf numFmtId="49" fontId="0" fillId="0" borderId="49" xfId="46" applyNumberFormat="1" applyFont="1" applyFill="1" applyBorder="1" applyAlignment="1">
      <alignment horizontal="left" wrapText="1"/>
      <protection/>
    </xf>
    <xf numFmtId="49" fontId="0" fillId="0" borderId="0" xfId="46" applyNumberFormat="1" applyFont="1" applyFill="1" applyAlignment="1">
      <alignment horizontal="left" wrapText="1"/>
      <protection/>
    </xf>
    <xf numFmtId="49" fontId="0" fillId="0" borderId="60" xfId="46" applyNumberFormat="1" applyFont="1" applyFill="1" applyBorder="1" applyAlignment="1">
      <alignment horizontal="left" wrapText="1"/>
      <protection/>
    </xf>
    <xf numFmtId="0" fontId="0" fillId="0" borderId="15" xfId="46" applyFont="1" applyFill="1" applyBorder="1" applyProtection="1">
      <alignment/>
      <protection locked="0"/>
    </xf>
    <xf numFmtId="0" fontId="0" fillId="0" borderId="34" xfId="0" applyFill="1" applyBorder="1" applyAlignment="1">
      <alignment/>
    </xf>
    <xf numFmtId="0" fontId="0" fillId="0" borderId="15" xfId="46" applyFont="1" applyFill="1" applyBorder="1" applyProtection="1">
      <alignment/>
      <protection locked="0"/>
    </xf>
    <xf numFmtId="0" fontId="0" fillId="0" borderId="45" xfId="0" applyFill="1" applyBorder="1" applyAlignment="1">
      <alignment/>
    </xf>
    <xf numFmtId="0" fontId="0" fillId="0" borderId="67" xfId="46" applyFont="1" applyFill="1" applyBorder="1" applyAlignment="1" applyProtection="1">
      <alignment horizontal="center" vertical="center"/>
      <protection locked="0"/>
    </xf>
    <xf numFmtId="0" fontId="0" fillId="0" borderId="37" xfId="46" applyFont="1" applyFill="1" applyBorder="1" applyAlignment="1">
      <alignment horizontal="center"/>
      <protection/>
    </xf>
    <xf numFmtId="0" fontId="0" fillId="0" borderId="50" xfId="46" applyFont="1" applyFill="1" applyBorder="1" applyAlignment="1">
      <alignment horizontal="center" vertical="center"/>
      <protection/>
    </xf>
    <xf numFmtId="20" fontId="0" fillId="0" borderId="17" xfId="46" applyNumberFormat="1" applyFont="1" applyFill="1" applyBorder="1" applyAlignment="1" applyProtection="1">
      <alignment horizontal="center" vertical="center"/>
      <protection locked="0"/>
    </xf>
    <xf numFmtId="0" fontId="4" fillId="0" borderId="19" xfId="46" applyFont="1" applyFill="1" applyBorder="1" applyAlignment="1">
      <alignment horizontal="center" wrapText="1"/>
      <protection/>
    </xf>
    <xf numFmtId="0" fontId="0" fillId="0" borderId="29" xfId="46" applyFill="1" applyBorder="1" applyAlignment="1">
      <alignment horizontal="center" wrapText="1"/>
      <protection/>
    </xf>
    <xf numFmtId="0" fontId="0" fillId="0" borderId="49" xfId="46" applyFont="1" applyFill="1" applyBorder="1" applyProtection="1">
      <alignment/>
      <protection locked="0"/>
    </xf>
    <xf numFmtId="49" fontId="0" fillId="0" borderId="41" xfId="46" applyNumberFormat="1" applyFont="1" applyFill="1" applyBorder="1" applyAlignment="1">
      <alignment horizontal="left" wrapText="1"/>
      <protection/>
    </xf>
    <xf numFmtId="0" fontId="0" fillId="0" borderId="55" xfId="46" applyFont="1" applyFill="1" applyBorder="1" applyProtection="1">
      <alignment/>
      <protection locked="0"/>
    </xf>
    <xf numFmtId="0" fontId="0" fillId="0" borderId="47" xfId="46" applyFont="1" applyFill="1" applyBorder="1">
      <alignment/>
      <protection/>
    </xf>
    <xf numFmtId="0" fontId="0" fillId="0" borderId="56" xfId="46" applyFont="1" applyFill="1" applyBorder="1" applyAlignment="1">
      <alignment horizontal="center" vertical="center"/>
      <protection/>
    </xf>
    <xf numFmtId="0" fontId="0" fillId="0" borderId="67" xfId="46" applyFont="1" applyFill="1" applyBorder="1" applyAlignment="1">
      <alignment horizontal="center"/>
      <protection/>
    </xf>
    <xf numFmtId="20" fontId="0" fillId="0" borderId="36" xfId="46" applyNumberFormat="1" applyFont="1" applyFill="1" applyBorder="1" applyAlignment="1" applyProtection="1">
      <alignment horizontal="center" vertical="center"/>
      <protection locked="0"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56" xfId="46" applyFont="1" applyFill="1" applyBorder="1" applyAlignment="1" applyProtection="1">
      <alignment horizontal="center" vertical="center"/>
      <protection locked="0"/>
    </xf>
    <xf numFmtId="0" fontId="0" fillId="0" borderId="21" xfId="46" applyFont="1" applyFill="1" applyBorder="1" applyAlignment="1">
      <alignment horizontal="center" vertical="center"/>
      <protection/>
    </xf>
    <xf numFmtId="20" fontId="0" fillId="0" borderId="0" xfId="46" applyNumberFormat="1" applyFont="1" applyFill="1" applyAlignment="1" applyProtection="1">
      <alignment horizontal="center" vertical="center"/>
      <protection locked="0"/>
    </xf>
    <xf numFmtId="20" fontId="0" fillId="0" borderId="24" xfId="46" applyNumberFormat="1" applyFill="1" applyBorder="1" applyAlignment="1" applyProtection="1">
      <alignment horizontal="center" vertical="center"/>
      <protection locked="0"/>
    </xf>
    <xf numFmtId="47" fontId="0" fillId="0" borderId="2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7" fontId="5" fillId="0" borderId="26" xfId="0" applyNumberFormat="1" applyFont="1" applyFill="1" applyBorder="1" applyAlignment="1">
      <alignment horizontal="center"/>
    </xf>
    <xf numFmtId="47" fontId="5" fillId="0" borderId="20" xfId="0" applyNumberFormat="1" applyFont="1" applyFill="1" applyBorder="1" applyAlignment="1">
      <alignment horizontal="center"/>
    </xf>
    <xf numFmtId="47" fontId="5" fillId="0" borderId="14" xfId="0" applyNumberFormat="1" applyFont="1" applyFill="1" applyBorder="1" applyAlignment="1">
      <alignment horizontal="center"/>
    </xf>
    <xf numFmtId="47" fontId="5" fillId="0" borderId="4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/>
    </xf>
    <xf numFmtId="47" fontId="5" fillId="0" borderId="17" xfId="0" applyNumberFormat="1" applyFont="1" applyFill="1" applyBorder="1" applyAlignment="1">
      <alignment horizontal="center"/>
    </xf>
    <xf numFmtId="47" fontId="5" fillId="0" borderId="24" xfId="0" applyNumberFormat="1" applyFont="1" applyFill="1" applyBorder="1" applyAlignment="1">
      <alignment horizontal="right"/>
    </xf>
    <xf numFmtId="47" fontId="5" fillId="0" borderId="21" xfId="0" applyNumberFormat="1" applyFont="1" applyFill="1" applyBorder="1" applyAlignment="1">
      <alignment horizontal="right"/>
    </xf>
    <xf numFmtId="47" fontId="5" fillId="0" borderId="45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0" fontId="0" fillId="0" borderId="6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/>
    </xf>
    <xf numFmtId="164" fontId="0" fillId="0" borderId="66" xfId="0" applyNumberFormat="1" applyFill="1" applyBorder="1" applyAlignment="1">
      <alignment horizontal="center" vertical="center" wrapText="1"/>
    </xf>
    <xf numFmtId="164" fontId="0" fillId="0" borderId="72" xfId="0" applyNumberForma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164" fontId="5" fillId="0" borderId="65" xfId="0" applyNumberFormat="1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164" fontId="5" fillId="0" borderId="66" xfId="0" applyNumberFormat="1" applyFont="1" applyFill="1" applyBorder="1" applyAlignment="1">
      <alignment horizontal="center" vertical="center" wrapText="1"/>
    </xf>
    <xf numFmtId="164" fontId="5" fillId="0" borderId="72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0" fillId="0" borderId="65" xfId="0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164" fontId="0" fillId="0" borderId="66" xfId="0" applyNumberFormat="1" applyBorder="1" applyAlignment="1">
      <alignment horizontal="center" vertical="center" wrapText="1"/>
    </xf>
    <xf numFmtId="164" fontId="0" fillId="0" borderId="72" xfId="0" applyNumberFormat="1" applyBorder="1" applyAlignment="1">
      <alignment horizontal="center" vertical="center" wrapText="1"/>
    </xf>
    <xf numFmtId="0" fontId="0" fillId="0" borderId="72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R20" sqref="R20"/>
    </sheetView>
  </sheetViews>
  <sheetFormatPr defaultColWidth="9.140625" defaultRowHeight="12.75"/>
  <cols>
    <col min="1" max="1" width="5.421875" style="24" hidden="1" customWidth="1"/>
    <col min="2" max="2" width="5.421875" style="220" customWidth="1"/>
    <col min="3" max="3" width="24.421875" style="24" customWidth="1"/>
    <col min="4" max="4" width="13.28125" style="24" customWidth="1"/>
    <col min="5" max="6" width="7.28125" style="92" customWidth="1"/>
    <col min="7" max="7" width="12.140625" style="24" customWidth="1"/>
    <col min="8" max="8" width="10.7109375" style="24" customWidth="1"/>
    <col min="9" max="10" width="7.28125" style="24" customWidth="1"/>
    <col min="11" max="11" width="7.28125" style="24" hidden="1" customWidth="1"/>
    <col min="12" max="12" width="7.28125" style="24" customWidth="1"/>
    <col min="13" max="13" width="7.57421875" style="24" customWidth="1"/>
    <col min="14" max="14" width="7.28125" style="24" hidden="1" customWidth="1"/>
    <col min="15" max="15" width="25.7109375" style="24" bestFit="1" customWidth="1"/>
    <col min="16" max="16" width="12.140625" style="291" customWidth="1"/>
    <col min="17" max="17" width="6.28125" style="24" customWidth="1"/>
    <col min="18" max="18" width="9.140625" style="24" customWidth="1"/>
    <col min="19" max="19" width="25.7109375" style="24" hidden="1" customWidth="1"/>
    <col min="20" max="20" width="12.7109375" style="24" hidden="1" customWidth="1"/>
    <col min="21" max="16384" width="9.140625" style="24" customWidth="1"/>
  </cols>
  <sheetData>
    <row r="1" spans="4:16" ht="12.75">
      <c r="D1" s="222">
        <v>41545</v>
      </c>
      <c r="E1" s="223"/>
      <c r="F1" s="223"/>
      <c r="G1" s="224"/>
      <c r="P1" s="290"/>
    </row>
    <row r="2" ht="13.5" thickBot="1">
      <c r="R2" s="226"/>
    </row>
    <row r="3" spans="1:31" s="92" customFormat="1" ht="25.5" customHeight="1" thickBot="1">
      <c r="A3" s="216"/>
      <c r="B3" s="216"/>
      <c r="C3" s="229" t="s">
        <v>6</v>
      </c>
      <c r="D3" s="367" t="s">
        <v>44</v>
      </c>
      <c r="E3" s="367"/>
      <c r="F3" s="368"/>
      <c r="G3" s="369" t="s">
        <v>39</v>
      </c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12"/>
      <c r="S3" s="12"/>
      <c r="T3" s="12"/>
      <c r="U3" s="12"/>
      <c r="V3" s="12"/>
      <c r="W3" s="12"/>
      <c r="X3" s="12"/>
      <c r="Y3" s="12"/>
      <c r="AE3" s="226"/>
    </row>
    <row r="4" spans="1:15" ht="13.5" thickBot="1">
      <c r="A4" s="237"/>
      <c r="B4" s="238"/>
      <c r="H4" s="32"/>
      <c r="I4" s="32"/>
      <c r="J4" s="32"/>
      <c r="K4" s="32"/>
      <c r="L4" s="32"/>
      <c r="M4" s="32"/>
      <c r="N4" s="32"/>
      <c r="O4" s="32"/>
    </row>
    <row r="5" spans="1:17" s="230" customFormat="1" ht="15" customHeight="1">
      <c r="A5" s="353" t="s">
        <v>5</v>
      </c>
      <c r="B5" s="355" t="s">
        <v>5</v>
      </c>
      <c r="C5" s="357" t="s">
        <v>0</v>
      </c>
      <c r="D5" s="359" t="s">
        <v>1</v>
      </c>
      <c r="E5" s="357" t="s">
        <v>2</v>
      </c>
      <c r="F5" s="361" t="s">
        <v>40</v>
      </c>
      <c r="G5" s="361" t="s">
        <v>41</v>
      </c>
      <c r="H5" s="361" t="s">
        <v>37</v>
      </c>
      <c r="I5" s="350" t="s">
        <v>19</v>
      </c>
      <c r="J5" s="351"/>
      <c r="K5" s="352"/>
      <c r="L5" s="350" t="s">
        <v>20</v>
      </c>
      <c r="M5" s="351"/>
      <c r="N5" s="352"/>
      <c r="O5" s="361" t="s">
        <v>18</v>
      </c>
      <c r="P5" s="363" t="s">
        <v>3</v>
      </c>
      <c r="Q5" s="365" t="s">
        <v>4</v>
      </c>
    </row>
    <row r="6" spans="1:19" s="32" customFormat="1" ht="15" customHeight="1" thickBot="1">
      <c r="A6" s="354"/>
      <c r="B6" s="356"/>
      <c r="C6" s="358"/>
      <c r="D6" s="360"/>
      <c r="E6" s="371"/>
      <c r="F6" s="370"/>
      <c r="G6" s="362"/>
      <c r="H6" s="370"/>
      <c r="I6" s="231" t="s">
        <v>7</v>
      </c>
      <c r="J6" s="232" t="s">
        <v>8</v>
      </c>
      <c r="K6" s="233" t="s">
        <v>21</v>
      </c>
      <c r="L6" s="231" t="s">
        <v>7</v>
      </c>
      <c r="M6" s="232" t="s">
        <v>8</v>
      </c>
      <c r="N6" s="233" t="s">
        <v>21</v>
      </c>
      <c r="O6" s="362"/>
      <c r="P6" s="364"/>
      <c r="Q6" s="366"/>
      <c r="S6" s="24" t="s">
        <v>12</v>
      </c>
    </row>
    <row r="7" spans="1:17" ht="12.75">
      <c r="A7" s="59"/>
      <c r="B7" s="162">
        <v>705</v>
      </c>
      <c r="C7" s="110" t="s">
        <v>190</v>
      </c>
      <c r="D7" s="207" t="s">
        <v>26</v>
      </c>
      <c r="E7" s="103" t="s">
        <v>191</v>
      </c>
      <c r="F7" s="278">
        <v>0.4201388888888889</v>
      </c>
      <c r="G7" s="15"/>
      <c r="H7" s="20"/>
      <c r="I7" s="262">
        <v>0.001068287037037037</v>
      </c>
      <c r="J7" s="262">
        <v>0.0010972222222222223</v>
      </c>
      <c r="K7" s="14"/>
      <c r="L7" s="13">
        <v>0.0013368055555555555</v>
      </c>
      <c r="M7" s="44">
        <v>0.0012604166666666666</v>
      </c>
      <c r="N7" s="15"/>
      <c r="O7" s="66"/>
      <c r="P7" s="288">
        <f aca="true" t="shared" si="0" ref="P7:P27">IF(OR(H7&gt;TIME(0,30,0),O7&lt;&gt;""),"XXXXX",SUM(G7:N7))</f>
        <v>0.0047627314814814815</v>
      </c>
      <c r="Q7" s="285">
        <f aca="true" t="shared" si="1" ref="Q7:Q27">IF(OR(H7&gt;TIME(0,30,0),O7&lt;&gt;""),"D",RANK(P7,$P$7:$P$27,40))</f>
        <v>1</v>
      </c>
    </row>
    <row r="8" spans="1:17" ht="12.75">
      <c r="A8" s="59">
        <v>121</v>
      </c>
      <c r="B8" s="165">
        <v>706</v>
      </c>
      <c r="C8" s="111" t="s">
        <v>192</v>
      </c>
      <c r="D8" s="106" t="s">
        <v>193</v>
      </c>
      <c r="E8" s="114" t="s">
        <v>191</v>
      </c>
      <c r="F8" s="119">
        <v>0.4201388888888889</v>
      </c>
      <c r="G8" s="15"/>
      <c r="H8" s="20"/>
      <c r="I8" s="21">
        <v>0.0011027777777777778</v>
      </c>
      <c r="J8" s="21">
        <v>0.0011064814814814815</v>
      </c>
      <c r="K8" s="14"/>
      <c r="L8" s="13">
        <v>0.0012870370370370373</v>
      </c>
      <c r="M8" s="44">
        <v>0.0012743055555555557</v>
      </c>
      <c r="N8" s="15"/>
      <c r="O8" s="66"/>
      <c r="P8" s="288">
        <f t="shared" si="0"/>
        <v>0.004770601851851852</v>
      </c>
      <c r="Q8" s="285">
        <f t="shared" si="1"/>
        <v>2</v>
      </c>
    </row>
    <row r="9" spans="1:17" ht="12.75">
      <c r="A9" s="56"/>
      <c r="B9" s="143">
        <v>717</v>
      </c>
      <c r="C9" s="105" t="s">
        <v>177</v>
      </c>
      <c r="D9" s="106" t="s">
        <v>178</v>
      </c>
      <c r="E9" s="114" t="s">
        <v>179</v>
      </c>
      <c r="F9" s="118">
        <v>0.42430555555555555</v>
      </c>
      <c r="G9" s="15"/>
      <c r="H9" s="20"/>
      <c r="I9" s="21">
        <v>0.0011076388888888891</v>
      </c>
      <c r="J9" s="21">
        <v>0.0011168981481481483</v>
      </c>
      <c r="K9" s="14"/>
      <c r="L9" s="13">
        <v>0.0013067129629629629</v>
      </c>
      <c r="M9" s="44">
        <v>0.0012685185185185184</v>
      </c>
      <c r="N9" s="15"/>
      <c r="O9" s="67"/>
      <c r="P9" s="288">
        <f t="shared" si="0"/>
        <v>0.004799768518518519</v>
      </c>
      <c r="Q9" s="285">
        <f t="shared" si="1"/>
        <v>3</v>
      </c>
    </row>
    <row r="10" spans="1:17" ht="12.75">
      <c r="A10" s="61"/>
      <c r="B10" s="179">
        <v>704</v>
      </c>
      <c r="C10" s="108" t="s">
        <v>194</v>
      </c>
      <c r="D10" s="169" t="s">
        <v>26</v>
      </c>
      <c r="E10" s="170" t="s">
        <v>65</v>
      </c>
      <c r="F10" s="119">
        <v>0.41944444444444445</v>
      </c>
      <c r="G10" s="15"/>
      <c r="H10" s="20"/>
      <c r="I10" s="21">
        <v>0.0010949074074074075</v>
      </c>
      <c r="J10" s="21">
        <v>0.0010752314814814815</v>
      </c>
      <c r="K10" s="14"/>
      <c r="L10" s="13">
        <v>0.0013067129629629629</v>
      </c>
      <c r="M10" s="44">
        <v>0.0014826388888888886</v>
      </c>
      <c r="N10" s="15"/>
      <c r="O10" s="67"/>
      <c r="P10" s="288">
        <f t="shared" si="0"/>
        <v>0.00495949074074074</v>
      </c>
      <c r="Q10" s="285">
        <f t="shared" si="1"/>
        <v>4</v>
      </c>
    </row>
    <row r="11" spans="1:20" ht="12.75">
      <c r="A11" s="60"/>
      <c r="B11" s="163">
        <v>702</v>
      </c>
      <c r="C11" s="105" t="s">
        <v>196</v>
      </c>
      <c r="D11" s="166" t="s">
        <v>193</v>
      </c>
      <c r="E11" s="156" t="s">
        <v>65</v>
      </c>
      <c r="F11" s="118">
        <v>0.41875</v>
      </c>
      <c r="G11" s="15"/>
      <c r="H11" s="20"/>
      <c r="I11" s="21">
        <v>0.0011666666666666668</v>
      </c>
      <c r="J11" s="21">
        <v>0.001181712962962963</v>
      </c>
      <c r="K11" s="14"/>
      <c r="L11" s="13">
        <v>0.0014016203703703706</v>
      </c>
      <c r="M11" s="44">
        <v>0.0013750000000000001</v>
      </c>
      <c r="N11" s="15"/>
      <c r="O11" s="66"/>
      <c r="P11" s="292">
        <f t="shared" si="0"/>
        <v>0.005125000000000001</v>
      </c>
      <c r="Q11" s="285">
        <f t="shared" si="1"/>
        <v>5</v>
      </c>
      <c r="S11" s="24" t="s">
        <v>15</v>
      </c>
      <c r="T11" s="24" t="s">
        <v>27</v>
      </c>
    </row>
    <row r="12" spans="1:20" ht="12.75">
      <c r="A12" s="60"/>
      <c r="B12" s="128">
        <v>707</v>
      </c>
      <c r="C12" s="105" t="s">
        <v>170</v>
      </c>
      <c r="D12" s="106" t="s">
        <v>26</v>
      </c>
      <c r="E12" s="114" t="s">
        <v>171</v>
      </c>
      <c r="F12" s="119">
        <v>0.41944444444444445</v>
      </c>
      <c r="G12" s="15"/>
      <c r="H12" s="20"/>
      <c r="I12" s="21">
        <v>0.0012025462962962964</v>
      </c>
      <c r="J12" s="21">
        <v>0.0011979166666666668</v>
      </c>
      <c r="K12" s="14"/>
      <c r="L12" s="13">
        <v>0.0013761574074074075</v>
      </c>
      <c r="M12" s="44">
        <v>0.001369212962962963</v>
      </c>
      <c r="N12" s="15"/>
      <c r="O12" s="66"/>
      <c r="P12" s="288">
        <f t="shared" si="0"/>
        <v>0.005145833333333334</v>
      </c>
      <c r="Q12" s="285">
        <f t="shared" si="1"/>
        <v>6</v>
      </c>
      <c r="S12" s="24" t="s">
        <v>17</v>
      </c>
      <c r="T12" s="24" t="s">
        <v>36</v>
      </c>
    </row>
    <row r="13" spans="1:20" ht="12.75">
      <c r="A13" s="60"/>
      <c r="B13" s="128">
        <v>709</v>
      </c>
      <c r="C13" s="105" t="s">
        <v>93</v>
      </c>
      <c r="D13" s="106" t="s">
        <v>94</v>
      </c>
      <c r="E13" s="114" t="s">
        <v>70</v>
      </c>
      <c r="F13" s="119">
        <v>0.42083333333333334</v>
      </c>
      <c r="G13" s="15"/>
      <c r="H13" s="20"/>
      <c r="I13" s="21">
        <v>0.0011319444444444443</v>
      </c>
      <c r="J13" s="21">
        <v>0.0011157407407407407</v>
      </c>
      <c r="K13" s="14"/>
      <c r="L13" s="13">
        <v>0.0013217592592592593</v>
      </c>
      <c r="M13" s="44">
        <v>0.0016956018518518518</v>
      </c>
      <c r="N13" s="15"/>
      <c r="O13" s="66"/>
      <c r="P13" s="288">
        <f t="shared" si="0"/>
        <v>0.005265046296296296</v>
      </c>
      <c r="Q13" s="285">
        <f t="shared" si="1"/>
        <v>7</v>
      </c>
      <c r="T13" s="24" t="s">
        <v>26</v>
      </c>
    </row>
    <row r="14" spans="1:20" ht="12.75">
      <c r="A14" s="62"/>
      <c r="B14" s="163">
        <v>720</v>
      </c>
      <c r="C14" s="105" t="s">
        <v>203</v>
      </c>
      <c r="D14" s="106" t="s">
        <v>26</v>
      </c>
      <c r="E14" s="114" t="s">
        <v>171</v>
      </c>
      <c r="F14" s="122">
        <v>0.425</v>
      </c>
      <c r="G14" s="15"/>
      <c r="H14" s="20"/>
      <c r="I14" s="21">
        <v>0.0012511574074074074</v>
      </c>
      <c r="J14" s="21">
        <v>0.0012164351851851852</v>
      </c>
      <c r="K14" s="14"/>
      <c r="L14" s="13">
        <v>0.0014456018518518518</v>
      </c>
      <c r="M14" s="44">
        <v>0.0014351851851851854</v>
      </c>
      <c r="N14" s="15"/>
      <c r="O14" s="67"/>
      <c r="P14" s="288">
        <f t="shared" si="0"/>
        <v>0.005348379629629629</v>
      </c>
      <c r="Q14" s="285">
        <f t="shared" si="1"/>
        <v>8</v>
      </c>
      <c r="T14" s="24" t="s">
        <v>22</v>
      </c>
    </row>
    <row r="15" spans="1:17" ht="12.75">
      <c r="A15" s="60"/>
      <c r="B15" s="128">
        <v>710</v>
      </c>
      <c r="C15" s="105" t="s">
        <v>98</v>
      </c>
      <c r="D15" s="106" t="s">
        <v>26</v>
      </c>
      <c r="E15" s="114" t="s">
        <v>99</v>
      </c>
      <c r="F15" s="120">
        <v>0.4215277777777778</v>
      </c>
      <c r="G15" s="15"/>
      <c r="H15" s="20"/>
      <c r="I15" s="21">
        <v>0.0012233796296296296</v>
      </c>
      <c r="J15" s="21">
        <v>0.0011909722222222222</v>
      </c>
      <c r="K15" s="14"/>
      <c r="L15" s="13">
        <v>0.0013877314814814813</v>
      </c>
      <c r="M15" s="44">
        <v>0.0016377314814814815</v>
      </c>
      <c r="N15" s="15"/>
      <c r="O15" s="67"/>
      <c r="P15" s="288">
        <f t="shared" si="0"/>
        <v>0.005439814814814814</v>
      </c>
      <c r="Q15" s="285">
        <f t="shared" si="1"/>
        <v>9</v>
      </c>
    </row>
    <row r="16" spans="1:17" ht="12.75">
      <c r="A16" s="60"/>
      <c r="B16" s="159">
        <v>711</v>
      </c>
      <c r="C16" s="113" t="s">
        <v>100</v>
      </c>
      <c r="D16" s="107" t="s">
        <v>26</v>
      </c>
      <c r="E16" s="115" t="s">
        <v>171</v>
      </c>
      <c r="F16" s="121">
        <v>0.4215277777777778</v>
      </c>
      <c r="G16" s="15"/>
      <c r="H16" s="20"/>
      <c r="I16" s="21">
        <v>0.001369212962962963</v>
      </c>
      <c r="J16" s="21">
        <v>0.0013043981481481483</v>
      </c>
      <c r="K16" s="14"/>
      <c r="L16" s="13">
        <v>0.0014895833333333332</v>
      </c>
      <c r="M16" s="44">
        <v>0.001560185185185185</v>
      </c>
      <c r="N16" s="15"/>
      <c r="O16" s="67"/>
      <c r="P16" s="288">
        <f t="shared" si="0"/>
        <v>0.0057233796296296295</v>
      </c>
      <c r="Q16" s="285">
        <f t="shared" si="1"/>
        <v>10</v>
      </c>
    </row>
    <row r="17" spans="1:17" ht="12.75">
      <c r="A17" s="60"/>
      <c r="B17" s="128">
        <v>721</v>
      </c>
      <c r="C17" s="108" t="s">
        <v>245</v>
      </c>
      <c r="D17" s="107" t="s">
        <v>26</v>
      </c>
      <c r="E17" s="115" t="s">
        <v>171</v>
      </c>
      <c r="F17" s="135">
        <v>0.42569444444444443</v>
      </c>
      <c r="G17" s="15"/>
      <c r="H17" s="20">
        <v>0.0020833333333333333</v>
      </c>
      <c r="I17" s="21">
        <v>0.0012986111111111113</v>
      </c>
      <c r="J17" s="21">
        <v>0.0013750000000000001</v>
      </c>
      <c r="K17" s="14"/>
      <c r="L17" s="13">
        <v>0.001568287037037037</v>
      </c>
      <c r="M17" s="44">
        <v>0.0015706018518518519</v>
      </c>
      <c r="N17" s="15"/>
      <c r="O17" s="67"/>
      <c r="P17" s="288">
        <f t="shared" si="0"/>
        <v>0.007895833333333335</v>
      </c>
      <c r="Q17" s="285">
        <f t="shared" si="1"/>
        <v>11</v>
      </c>
    </row>
    <row r="18" spans="1:17" ht="12.75">
      <c r="A18" s="60"/>
      <c r="B18" s="128">
        <v>712</v>
      </c>
      <c r="C18" s="108" t="s">
        <v>104</v>
      </c>
      <c r="D18" s="107" t="s">
        <v>26</v>
      </c>
      <c r="E18" s="115" t="s">
        <v>65</v>
      </c>
      <c r="F18" s="121">
        <v>0.4222222222222222</v>
      </c>
      <c r="G18" s="15"/>
      <c r="H18" s="37">
        <v>0.003472222222222222</v>
      </c>
      <c r="I18" s="21">
        <v>0.0011620370370370372</v>
      </c>
      <c r="J18" s="21">
        <v>0.001138888888888889</v>
      </c>
      <c r="K18" s="14"/>
      <c r="L18" s="13">
        <v>0.00137037037037037</v>
      </c>
      <c r="M18" s="44">
        <v>0.0013043981481481483</v>
      </c>
      <c r="N18" s="15"/>
      <c r="O18" s="67"/>
      <c r="P18" s="288">
        <f t="shared" si="0"/>
        <v>0.008447916666666666</v>
      </c>
      <c r="Q18" s="285">
        <f t="shared" si="1"/>
        <v>12</v>
      </c>
    </row>
    <row r="19" spans="1:17" ht="12.75">
      <c r="A19" s="60"/>
      <c r="B19" s="163">
        <v>719</v>
      </c>
      <c r="C19" s="112" t="s">
        <v>202</v>
      </c>
      <c r="D19" s="109" t="s">
        <v>26</v>
      </c>
      <c r="E19" s="116" t="s">
        <v>191</v>
      </c>
      <c r="F19" s="122">
        <v>0.425</v>
      </c>
      <c r="G19" s="15"/>
      <c r="H19" s="37">
        <v>0.005555555555555556</v>
      </c>
      <c r="I19" s="21">
        <v>0.001056712962962963</v>
      </c>
      <c r="J19" s="21">
        <v>0.0011435185185185183</v>
      </c>
      <c r="K19" s="14"/>
      <c r="L19" s="13">
        <v>0.0016076388888888887</v>
      </c>
      <c r="M19" s="44">
        <v>0.0014467592592592594</v>
      </c>
      <c r="N19" s="15"/>
      <c r="O19" s="67"/>
      <c r="P19" s="288">
        <f t="shared" si="0"/>
        <v>0.010810185185185185</v>
      </c>
      <c r="Q19" s="285">
        <f t="shared" si="1"/>
        <v>13</v>
      </c>
    </row>
    <row r="20" spans="1:17" ht="12.75">
      <c r="A20" s="60"/>
      <c r="B20" s="163">
        <v>718</v>
      </c>
      <c r="C20" s="112" t="s">
        <v>201</v>
      </c>
      <c r="D20" s="109" t="s">
        <v>36</v>
      </c>
      <c r="E20" s="116" t="s">
        <v>65</v>
      </c>
      <c r="F20" s="118">
        <v>0.42430555555555555</v>
      </c>
      <c r="G20" s="15"/>
      <c r="H20" s="37">
        <v>0.008333333333333333</v>
      </c>
      <c r="I20" s="21">
        <v>0.001326388888888889</v>
      </c>
      <c r="J20" s="21">
        <v>0.0013043981481481483</v>
      </c>
      <c r="K20" s="14"/>
      <c r="L20" s="13">
        <v>0.0014907407407407406</v>
      </c>
      <c r="M20" s="44">
        <v>0.0015023148148148148</v>
      </c>
      <c r="N20" s="15"/>
      <c r="O20" s="67"/>
      <c r="P20" s="288">
        <f t="shared" si="0"/>
        <v>0.013957175925925925</v>
      </c>
      <c r="Q20" s="285">
        <f t="shared" si="1"/>
        <v>14</v>
      </c>
    </row>
    <row r="21" spans="1:17" ht="12.75">
      <c r="A21" s="60"/>
      <c r="B21" s="128">
        <v>713</v>
      </c>
      <c r="C21" s="112" t="s">
        <v>163</v>
      </c>
      <c r="D21" s="109" t="s">
        <v>29</v>
      </c>
      <c r="E21" s="116" t="s">
        <v>65</v>
      </c>
      <c r="F21" s="135">
        <v>0.4222222222222222</v>
      </c>
      <c r="G21" s="23"/>
      <c r="H21" s="79">
        <v>0.018055555555555557</v>
      </c>
      <c r="I21" s="21">
        <v>0.0011770833333333334</v>
      </c>
      <c r="J21" s="21">
        <v>0.001150462962962963</v>
      </c>
      <c r="K21" s="22"/>
      <c r="L21" s="21">
        <v>0.001451388888888889</v>
      </c>
      <c r="M21" s="43">
        <v>0.0013912037037037037</v>
      </c>
      <c r="N21" s="29"/>
      <c r="O21" s="190"/>
      <c r="P21" s="288">
        <f t="shared" si="0"/>
        <v>0.023225694444444445</v>
      </c>
      <c r="Q21" s="285">
        <f t="shared" si="1"/>
        <v>15</v>
      </c>
    </row>
    <row r="22" spans="1:17" ht="12.75">
      <c r="A22" s="60"/>
      <c r="B22" s="191">
        <v>700</v>
      </c>
      <c r="C22" s="112" t="s">
        <v>198</v>
      </c>
      <c r="D22" s="183" t="s">
        <v>36</v>
      </c>
      <c r="E22" s="184" t="s">
        <v>65</v>
      </c>
      <c r="F22" s="135">
        <v>0.41805555555555557</v>
      </c>
      <c r="G22" s="23"/>
      <c r="H22" s="79"/>
      <c r="I22" s="21">
        <v>0.001525462962962963</v>
      </c>
      <c r="J22" s="21"/>
      <c r="K22" s="22"/>
      <c r="L22" s="21">
        <v>0.002005787037037037</v>
      </c>
      <c r="M22" s="43"/>
      <c r="N22" s="29"/>
      <c r="O22" s="85" t="s">
        <v>18</v>
      </c>
      <c r="P22" s="288" t="str">
        <f t="shared" si="0"/>
        <v>XXXXX</v>
      </c>
      <c r="Q22" s="285" t="str">
        <f t="shared" si="1"/>
        <v>D</v>
      </c>
    </row>
    <row r="23" spans="1:17" ht="12.75">
      <c r="A23" s="60"/>
      <c r="B23" s="208">
        <v>701</v>
      </c>
      <c r="C23" s="112" t="s">
        <v>197</v>
      </c>
      <c r="D23" s="183" t="s">
        <v>36</v>
      </c>
      <c r="E23" s="184" t="s">
        <v>166</v>
      </c>
      <c r="F23" s="135">
        <v>0.41805555555555557</v>
      </c>
      <c r="G23" s="16"/>
      <c r="H23" s="37"/>
      <c r="I23" s="21">
        <v>0.001394675925925926</v>
      </c>
      <c r="J23" s="21"/>
      <c r="K23" s="14"/>
      <c r="L23" s="13">
        <v>0.001625</v>
      </c>
      <c r="M23" s="44"/>
      <c r="N23" s="29"/>
      <c r="O23" s="85" t="s">
        <v>18</v>
      </c>
      <c r="P23" s="288" t="str">
        <f t="shared" si="0"/>
        <v>XXXXX</v>
      </c>
      <c r="Q23" s="285" t="str">
        <f t="shared" si="1"/>
        <v>D</v>
      </c>
    </row>
    <row r="24" spans="1:17" ht="12.75">
      <c r="A24" s="60"/>
      <c r="B24" s="277">
        <v>703</v>
      </c>
      <c r="C24" s="112" t="s">
        <v>195</v>
      </c>
      <c r="D24" s="109" t="s">
        <v>36</v>
      </c>
      <c r="E24" s="116" t="s">
        <v>70</v>
      </c>
      <c r="F24" s="120">
        <v>0.41875</v>
      </c>
      <c r="G24" s="23"/>
      <c r="H24" s="79"/>
      <c r="I24" s="21">
        <v>0.001364583333333333</v>
      </c>
      <c r="J24" s="21"/>
      <c r="K24" s="22"/>
      <c r="L24" s="21">
        <v>0.0022743055555555555</v>
      </c>
      <c r="M24" s="43"/>
      <c r="N24" s="29"/>
      <c r="O24" s="190" t="s">
        <v>18</v>
      </c>
      <c r="P24" s="288" t="str">
        <f t="shared" si="0"/>
        <v>XXXXX</v>
      </c>
      <c r="Q24" s="285" t="str">
        <f t="shared" si="1"/>
        <v>D</v>
      </c>
    </row>
    <row r="25" spans="1:17" ht="12.75">
      <c r="A25" s="60"/>
      <c r="B25" s="159">
        <v>708</v>
      </c>
      <c r="C25" s="112" t="s">
        <v>165</v>
      </c>
      <c r="D25" s="109" t="s">
        <v>36</v>
      </c>
      <c r="E25" s="116" t="s">
        <v>166</v>
      </c>
      <c r="F25" s="120">
        <v>0.42083333333333334</v>
      </c>
      <c r="G25" s="16"/>
      <c r="H25" s="37"/>
      <c r="I25" s="21">
        <v>0.0014166666666666668</v>
      </c>
      <c r="J25" s="21"/>
      <c r="K25" s="14"/>
      <c r="L25" s="13">
        <v>0.0016944444444444444</v>
      </c>
      <c r="M25" s="44"/>
      <c r="N25" s="29"/>
      <c r="O25" s="85" t="s">
        <v>18</v>
      </c>
      <c r="P25" s="288" t="str">
        <f t="shared" si="0"/>
        <v>XXXXX</v>
      </c>
      <c r="Q25" s="285" t="str">
        <f t="shared" si="1"/>
        <v>D</v>
      </c>
    </row>
    <row r="26" spans="1:17" ht="12.75">
      <c r="A26" s="60"/>
      <c r="B26" s="159">
        <v>715</v>
      </c>
      <c r="C26" s="112" t="s">
        <v>150</v>
      </c>
      <c r="D26" s="109" t="s">
        <v>26</v>
      </c>
      <c r="E26" s="116" t="s">
        <v>65</v>
      </c>
      <c r="F26" s="135">
        <v>0.4236111111111111</v>
      </c>
      <c r="G26" s="16"/>
      <c r="H26" s="37"/>
      <c r="I26" s="21">
        <v>0.0011689814814814816</v>
      </c>
      <c r="J26" s="21"/>
      <c r="K26" s="14"/>
      <c r="L26" s="13">
        <v>0.0013993055555555555</v>
      </c>
      <c r="M26" s="44"/>
      <c r="N26" s="29"/>
      <c r="O26" s="190" t="s">
        <v>18</v>
      </c>
      <c r="P26" s="288" t="str">
        <f t="shared" si="0"/>
        <v>XXXXX</v>
      </c>
      <c r="Q26" s="285" t="str">
        <f t="shared" si="1"/>
        <v>D</v>
      </c>
    </row>
    <row r="27" spans="1:17" ht="13.5" thickBot="1">
      <c r="A27" s="60"/>
      <c r="B27" s="241">
        <v>716</v>
      </c>
      <c r="C27" s="93" t="s">
        <v>151</v>
      </c>
      <c r="D27" s="123" t="s">
        <v>152</v>
      </c>
      <c r="E27" s="242" t="s">
        <v>153</v>
      </c>
      <c r="F27" s="124">
        <v>0.4236111111111111</v>
      </c>
      <c r="G27" s="243"/>
      <c r="H27" s="244"/>
      <c r="I27" s="13">
        <v>0.0019212962962962962</v>
      </c>
      <c r="J27" s="13"/>
      <c r="K27" s="247"/>
      <c r="L27" s="245">
        <v>0.0029282407407407412</v>
      </c>
      <c r="M27" s="246"/>
      <c r="N27" s="243"/>
      <c r="O27" s="102" t="s">
        <v>18</v>
      </c>
      <c r="P27" s="289" t="str">
        <f t="shared" si="0"/>
        <v>XXXXX</v>
      </c>
      <c r="Q27" s="286" t="str">
        <f t="shared" si="1"/>
        <v>D</v>
      </c>
    </row>
  </sheetData>
  <sheetProtection/>
  <mergeCells count="15">
    <mergeCell ref="L5:N5"/>
    <mergeCell ref="O5:O6"/>
    <mergeCell ref="P5:P6"/>
    <mergeCell ref="Q5:Q6"/>
    <mergeCell ref="D3:F3"/>
    <mergeCell ref="G3:Q3"/>
    <mergeCell ref="G5:G6"/>
    <mergeCell ref="H5:H6"/>
    <mergeCell ref="E5:E6"/>
    <mergeCell ref="F5:F6"/>
    <mergeCell ref="I5:K5"/>
    <mergeCell ref="A5:A6"/>
    <mergeCell ref="B5:B6"/>
    <mergeCell ref="C5:C6"/>
    <mergeCell ref="D5:D6"/>
  </mergeCells>
  <dataValidations count="2">
    <dataValidation errorStyle="warning" type="time" allowBlank="1" showInputMessage="1" showErrorMessage="1" errorTitle="Chybné zadání" error="Zadej čas ve tvaru mm:ss,0 !!!" sqref="G7:N27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8 D15:D27 D10:D13">
      <formula1>$S$9:$S$21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R7" sqref="R7"/>
    </sheetView>
  </sheetViews>
  <sheetFormatPr defaultColWidth="9.140625" defaultRowHeight="12.75"/>
  <cols>
    <col min="1" max="1" width="5.421875" style="24" hidden="1" customWidth="1"/>
    <col min="2" max="2" width="5.421875" style="220" customWidth="1"/>
    <col min="3" max="3" width="24.421875" style="24" customWidth="1"/>
    <col min="4" max="4" width="13.28125" style="24" customWidth="1"/>
    <col min="5" max="5" width="7.28125" style="220" customWidth="1"/>
    <col min="6" max="6" width="7.28125" style="92" customWidth="1"/>
    <col min="7" max="7" width="12.140625" style="24" customWidth="1"/>
    <col min="8" max="8" width="10.7109375" style="24" customWidth="1"/>
    <col min="9" max="10" width="7.28125" style="24" customWidth="1"/>
    <col min="11" max="11" width="7.28125" style="24" hidden="1" customWidth="1"/>
    <col min="12" max="12" width="7.28125" style="24" customWidth="1"/>
    <col min="13" max="13" width="7.57421875" style="24" customWidth="1"/>
    <col min="14" max="14" width="7.28125" style="24" hidden="1" customWidth="1"/>
    <col min="15" max="15" width="25.7109375" style="24" bestFit="1" customWidth="1"/>
    <col min="16" max="16" width="12.140625" style="89" customWidth="1"/>
    <col min="17" max="17" width="6.28125" style="24" customWidth="1"/>
    <col min="18" max="18" width="9.140625" style="24" customWidth="1"/>
    <col min="19" max="19" width="25.7109375" style="24" hidden="1" customWidth="1"/>
    <col min="20" max="20" width="12.7109375" style="24" hidden="1" customWidth="1"/>
    <col min="21" max="16384" width="9.140625" style="24" customWidth="1"/>
  </cols>
  <sheetData>
    <row r="1" spans="4:16" ht="12.75">
      <c r="D1" s="222">
        <v>41545</v>
      </c>
      <c r="E1" s="236"/>
      <c r="F1" s="223"/>
      <c r="G1" s="224"/>
      <c r="P1" s="225"/>
    </row>
    <row r="2" ht="13.5" thickBot="1">
      <c r="R2" s="226"/>
    </row>
    <row r="3" spans="1:31" s="92" customFormat="1" ht="25.5" customHeight="1" thickBot="1">
      <c r="A3" s="216"/>
      <c r="B3" s="216"/>
      <c r="C3" s="229" t="s">
        <v>6</v>
      </c>
      <c r="D3" s="367" t="s">
        <v>35</v>
      </c>
      <c r="E3" s="367"/>
      <c r="F3" s="368"/>
      <c r="G3" s="369" t="s">
        <v>45</v>
      </c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12"/>
      <c r="S3" s="12"/>
      <c r="T3" s="12"/>
      <c r="U3" s="12"/>
      <c r="V3" s="12"/>
      <c r="W3" s="12"/>
      <c r="X3" s="12"/>
      <c r="Y3" s="12"/>
      <c r="AE3" s="226"/>
    </row>
    <row r="4" spans="1:15" ht="13.5" thickBot="1">
      <c r="A4" s="237"/>
      <c r="B4" s="238"/>
      <c r="H4" s="32"/>
      <c r="I4" s="32"/>
      <c r="J4" s="32"/>
      <c r="K4" s="32"/>
      <c r="L4" s="32"/>
      <c r="M4" s="32"/>
      <c r="N4" s="32"/>
      <c r="O4" s="32"/>
    </row>
    <row r="5" spans="1:17" s="230" customFormat="1" ht="15" customHeight="1">
      <c r="A5" s="353" t="s">
        <v>5</v>
      </c>
      <c r="B5" s="355" t="s">
        <v>5</v>
      </c>
      <c r="C5" s="357" t="s">
        <v>0</v>
      </c>
      <c r="D5" s="359" t="s">
        <v>1</v>
      </c>
      <c r="E5" s="357" t="s">
        <v>2</v>
      </c>
      <c r="F5" s="361" t="s">
        <v>40</v>
      </c>
      <c r="G5" s="361" t="s">
        <v>41</v>
      </c>
      <c r="H5" s="361" t="s">
        <v>37</v>
      </c>
      <c r="I5" s="350" t="s">
        <v>19</v>
      </c>
      <c r="J5" s="351"/>
      <c r="K5" s="352"/>
      <c r="L5" s="350" t="s">
        <v>20</v>
      </c>
      <c r="M5" s="351"/>
      <c r="N5" s="352"/>
      <c r="O5" s="361" t="s">
        <v>18</v>
      </c>
      <c r="P5" s="363" t="s">
        <v>3</v>
      </c>
      <c r="Q5" s="365" t="s">
        <v>4</v>
      </c>
    </row>
    <row r="6" spans="1:19" s="32" customFormat="1" ht="15" customHeight="1" thickBot="1">
      <c r="A6" s="354"/>
      <c r="B6" s="356"/>
      <c r="C6" s="358"/>
      <c r="D6" s="360"/>
      <c r="E6" s="372"/>
      <c r="F6" s="370"/>
      <c r="G6" s="362"/>
      <c r="H6" s="370"/>
      <c r="I6" s="231" t="s">
        <v>7</v>
      </c>
      <c r="J6" s="232" t="s">
        <v>8</v>
      </c>
      <c r="K6" s="233" t="s">
        <v>21</v>
      </c>
      <c r="L6" s="231" t="s">
        <v>7</v>
      </c>
      <c r="M6" s="232" t="s">
        <v>8</v>
      </c>
      <c r="N6" s="233" t="s">
        <v>21</v>
      </c>
      <c r="O6" s="362"/>
      <c r="P6" s="364"/>
      <c r="Q6" s="366"/>
      <c r="S6" s="24" t="s">
        <v>12</v>
      </c>
    </row>
    <row r="7" spans="1:20" ht="12.75">
      <c r="A7" s="58">
        <v>360</v>
      </c>
      <c r="B7" s="162">
        <v>607</v>
      </c>
      <c r="C7" s="105" t="s">
        <v>210</v>
      </c>
      <c r="D7" s="107" t="s">
        <v>28</v>
      </c>
      <c r="E7" s="125" t="s">
        <v>88</v>
      </c>
      <c r="F7" s="117">
        <v>0.4284722222222222</v>
      </c>
      <c r="G7" s="15"/>
      <c r="H7" s="20"/>
      <c r="I7" s="262">
        <v>0.0010358796296296297</v>
      </c>
      <c r="J7" s="262">
        <v>0.0010231481481481482</v>
      </c>
      <c r="K7" s="31"/>
      <c r="L7" s="30">
        <v>0.0011851851851851852</v>
      </c>
      <c r="M7" s="39">
        <v>0.0011886574074074074</v>
      </c>
      <c r="N7" s="31"/>
      <c r="O7" s="284"/>
      <c r="P7" s="287">
        <f aca="true" t="shared" si="0" ref="P7:P18">IF(OR(H7&gt;TIME(0,30,0),O7&lt;&gt;""),"XXXXX",SUM(G7:N7))</f>
        <v>0.00443287037037037</v>
      </c>
      <c r="Q7" s="285">
        <f aca="true" t="shared" si="1" ref="Q7:Q18">IF(OR(H7&gt;TIME(0,30,0),O7&lt;&gt;""),"D",RANK(P7,$P$7:$P$18,40))</f>
        <v>1</v>
      </c>
      <c r="S7" s="24" t="s">
        <v>16</v>
      </c>
      <c r="T7" s="24" t="s">
        <v>23</v>
      </c>
    </row>
    <row r="8" spans="1:17" ht="12.75">
      <c r="A8" s="59"/>
      <c r="B8" s="165">
        <v>601</v>
      </c>
      <c r="C8" s="111" t="s">
        <v>207</v>
      </c>
      <c r="D8" s="166" t="s">
        <v>109</v>
      </c>
      <c r="E8" s="129" t="s">
        <v>51</v>
      </c>
      <c r="F8" s="175">
        <v>0.4263888888888889</v>
      </c>
      <c r="G8" s="15"/>
      <c r="H8" s="20"/>
      <c r="I8" s="21">
        <v>0.0011377314814814813</v>
      </c>
      <c r="J8" s="21">
        <v>0.0011226851851851851</v>
      </c>
      <c r="K8" s="14"/>
      <c r="L8" s="13">
        <v>0.0013831018518518517</v>
      </c>
      <c r="M8" s="44">
        <v>0.0012881944444444445</v>
      </c>
      <c r="N8" s="15"/>
      <c r="O8" s="66"/>
      <c r="P8" s="288">
        <f t="shared" si="0"/>
        <v>0.004931712962962962</v>
      </c>
      <c r="Q8" s="285">
        <f t="shared" si="1"/>
        <v>2</v>
      </c>
    </row>
    <row r="9" spans="1:17" ht="12.75">
      <c r="A9" s="59"/>
      <c r="B9" s="282">
        <v>611</v>
      </c>
      <c r="C9" s="105" t="s">
        <v>142</v>
      </c>
      <c r="D9" s="106" t="s">
        <v>29</v>
      </c>
      <c r="E9" s="283" t="s">
        <v>65</v>
      </c>
      <c r="F9" s="118">
        <v>0.4291666666666667</v>
      </c>
      <c r="G9" s="15"/>
      <c r="H9" s="20"/>
      <c r="I9" s="21">
        <v>0.0011365740740740741</v>
      </c>
      <c r="J9" s="21">
        <v>0.001133101851851852</v>
      </c>
      <c r="K9" s="14"/>
      <c r="L9" s="13">
        <v>0.0013495370370370371</v>
      </c>
      <c r="M9" s="44">
        <v>0.0013136574074074075</v>
      </c>
      <c r="N9" s="15"/>
      <c r="O9" s="66"/>
      <c r="P9" s="288">
        <f t="shared" si="0"/>
        <v>0.0049328703703703704</v>
      </c>
      <c r="Q9" s="285">
        <f t="shared" si="1"/>
        <v>3</v>
      </c>
    </row>
    <row r="10" spans="1:17" ht="12.75">
      <c r="A10" s="56"/>
      <c r="B10" s="163">
        <v>602</v>
      </c>
      <c r="C10" s="105" t="s">
        <v>209</v>
      </c>
      <c r="D10" s="169" t="s">
        <v>28</v>
      </c>
      <c r="E10" s="209" t="s">
        <v>51</v>
      </c>
      <c r="F10" s="118">
        <v>0.42569444444444443</v>
      </c>
      <c r="G10" s="15"/>
      <c r="H10" s="20"/>
      <c r="I10" s="21">
        <v>0.001199074074074074</v>
      </c>
      <c r="J10" s="21">
        <v>0.0011979166666666668</v>
      </c>
      <c r="K10" s="14"/>
      <c r="L10" s="13">
        <v>0.0014247685185185186</v>
      </c>
      <c r="M10" s="44">
        <v>0.001364583333333333</v>
      </c>
      <c r="N10" s="15"/>
      <c r="O10" s="66"/>
      <c r="P10" s="288">
        <f t="shared" si="0"/>
        <v>0.005186342592592592</v>
      </c>
      <c r="Q10" s="285">
        <f t="shared" si="1"/>
        <v>4</v>
      </c>
    </row>
    <row r="11" spans="1:17" ht="12.75">
      <c r="A11" s="60">
        <v>677</v>
      </c>
      <c r="B11" s="280">
        <v>609</v>
      </c>
      <c r="C11" s="132" t="s">
        <v>135</v>
      </c>
      <c r="D11" s="188" t="s">
        <v>28</v>
      </c>
      <c r="E11" s="189" t="s">
        <v>67</v>
      </c>
      <c r="F11" s="122">
        <v>0.4284722222222222</v>
      </c>
      <c r="G11" s="15"/>
      <c r="H11" s="20"/>
      <c r="I11" s="21">
        <v>0.0012731481481481483</v>
      </c>
      <c r="J11" s="21">
        <v>0.0012210648148148148</v>
      </c>
      <c r="K11" s="14"/>
      <c r="L11" s="13">
        <v>0.0014247685185185186</v>
      </c>
      <c r="M11" s="44">
        <v>0.001396990740740741</v>
      </c>
      <c r="N11" s="15"/>
      <c r="O11" s="66"/>
      <c r="P11" s="288">
        <f t="shared" si="0"/>
        <v>0.005315972222222223</v>
      </c>
      <c r="Q11" s="285">
        <f t="shared" si="1"/>
        <v>5</v>
      </c>
    </row>
    <row r="12" spans="1:17" ht="12.75">
      <c r="A12" s="60"/>
      <c r="B12" s="280">
        <v>613</v>
      </c>
      <c r="C12" s="132" t="s">
        <v>173</v>
      </c>
      <c r="D12" s="188" t="s">
        <v>28</v>
      </c>
      <c r="E12" s="189" t="s">
        <v>67</v>
      </c>
      <c r="F12" s="135">
        <v>0.4298611111111111</v>
      </c>
      <c r="G12" s="23"/>
      <c r="H12" s="38"/>
      <c r="I12" s="21">
        <v>0.0012210648148148148</v>
      </c>
      <c r="J12" s="21">
        <v>0.001158564814814815</v>
      </c>
      <c r="K12" s="22"/>
      <c r="L12" s="21">
        <v>0.0014108796296296298</v>
      </c>
      <c r="M12" s="43">
        <v>0.0015543981481481483</v>
      </c>
      <c r="N12" s="29"/>
      <c r="O12" s="85"/>
      <c r="P12" s="288">
        <f t="shared" si="0"/>
        <v>0.0053449074074074085</v>
      </c>
      <c r="Q12" s="285">
        <f t="shared" si="1"/>
        <v>6</v>
      </c>
    </row>
    <row r="13" spans="1:17" ht="12.75">
      <c r="A13" s="60"/>
      <c r="B13" s="187">
        <v>610</v>
      </c>
      <c r="C13" s="132" t="s">
        <v>141</v>
      </c>
      <c r="D13" s="188" t="s">
        <v>28</v>
      </c>
      <c r="E13" s="189" t="s">
        <v>65</v>
      </c>
      <c r="F13" s="135">
        <v>0.4291666666666667</v>
      </c>
      <c r="G13" s="23"/>
      <c r="H13" s="38"/>
      <c r="I13" s="21">
        <v>0.0011828703703703704</v>
      </c>
      <c r="J13" s="21">
        <v>0.001394675925925926</v>
      </c>
      <c r="K13" s="22"/>
      <c r="L13" s="21">
        <v>0.001394675925925926</v>
      </c>
      <c r="M13" s="43">
        <v>0.0013807870370370371</v>
      </c>
      <c r="N13" s="29"/>
      <c r="O13" s="85"/>
      <c r="P13" s="288">
        <f t="shared" si="0"/>
        <v>0.00535300925925926</v>
      </c>
      <c r="Q13" s="285">
        <f t="shared" si="1"/>
        <v>7</v>
      </c>
    </row>
    <row r="14" spans="1:17" ht="12.75">
      <c r="A14" s="60"/>
      <c r="B14" s="279">
        <v>600</v>
      </c>
      <c r="C14" s="132" t="s">
        <v>206</v>
      </c>
      <c r="D14" s="188" t="s">
        <v>28</v>
      </c>
      <c r="E14" s="189" t="s">
        <v>208</v>
      </c>
      <c r="F14" s="212">
        <v>0.4263888888888889</v>
      </c>
      <c r="G14" s="23"/>
      <c r="H14" s="38"/>
      <c r="I14" s="21">
        <v>0.0012708333333333335</v>
      </c>
      <c r="J14" s="21">
        <v>0.0012905092592592593</v>
      </c>
      <c r="K14" s="22"/>
      <c r="L14" s="21">
        <v>0.0015046296296296294</v>
      </c>
      <c r="M14" s="43">
        <v>0.0015358796296296294</v>
      </c>
      <c r="N14" s="29"/>
      <c r="O14" s="190"/>
      <c r="P14" s="288">
        <f t="shared" si="0"/>
        <v>0.005601851851851851</v>
      </c>
      <c r="Q14" s="285">
        <f t="shared" si="1"/>
        <v>8</v>
      </c>
    </row>
    <row r="15" spans="1:17" ht="12.75">
      <c r="A15" s="60"/>
      <c r="B15" s="187">
        <v>608</v>
      </c>
      <c r="C15" s="132" t="s">
        <v>130</v>
      </c>
      <c r="D15" s="188" t="s">
        <v>24</v>
      </c>
      <c r="E15" s="189" t="s">
        <v>65</v>
      </c>
      <c r="F15" s="135">
        <v>0.45694444444444443</v>
      </c>
      <c r="G15" s="23"/>
      <c r="H15" s="38">
        <v>0.0006944444444444445</v>
      </c>
      <c r="I15" s="21">
        <v>0.0011921296296296296</v>
      </c>
      <c r="J15" s="21">
        <v>0.0011898148148148148</v>
      </c>
      <c r="K15" s="22"/>
      <c r="L15" s="21">
        <v>0.0013553240740740741</v>
      </c>
      <c r="M15" s="43">
        <v>0.001347222222222222</v>
      </c>
      <c r="N15" s="29"/>
      <c r="O15" s="85"/>
      <c r="P15" s="288">
        <f t="shared" si="0"/>
        <v>0.005778935185185185</v>
      </c>
      <c r="Q15" s="285">
        <f t="shared" si="1"/>
        <v>9</v>
      </c>
    </row>
    <row r="16" spans="1:17" ht="12.75">
      <c r="A16" s="60"/>
      <c r="B16" s="281">
        <v>605</v>
      </c>
      <c r="C16" s="132" t="s">
        <v>68</v>
      </c>
      <c r="D16" s="188" t="s">
        <v>28</v>
      </c>
      <c r="E16" s="189" t="s">
        <v>67</v>
      </c>
      <c r="F16" s="120">
        <v>0.4277777777777778</v>
      </c>
      <c r="G16" s="23"/>
      <c r="H16" s="38">
        <v>0.0006944444444444445</v>
      </c>
      <c r="I16" s="21">
        <v>0.0011909722222222222</v>
      </c>
      <c r="J16" s="21">
        <v>0.0011909722222222222</v>
      </c>
      <c r="K16" s="22"/>
      <c r="L16" s="21">
        <v>0.0013773148148148147</v>
      </c>
      <c r="M16" s="43">
        <v>0.001363425925925926</v>
      </c>
      <c r="N16" s="29"/>
      <c r="O16" s="85"/>
      <c r="P16" s="288">
        <f t="shared" si="0"/>
        <v>0.0058171296296296296</v>
      </c>
      <c r="Q16" s="285">
        <f t="shared" si="1"/>
        <v>10</v>
      </c>
    </row>
    <row r="17" spans="1:17" ht="12.75">
      <c r="A17" s="60"/>
      <c r="B17" s="279">
        <v>606</v>
      </c>
      <c r="C17" s="132" t="s">
        <v>211</v>
      </c>
      <c r="D17" s="188" t="s">
        <v>212</v>
      </c>
      <c r="E17" s="189" t="s">
        <v>67</v>
      </c>
      <c r="F17" s="135">
        <v>0.4277777777777778</v>
      </c>
      <c r="G17" s="23"/>
      <c r="H17" s="38">
        <v>0.009722222222222222</v>
      </c>
      <c r="I17" s="21">
        <v>0.0011435185185185183</v>
      </c>
      <c r="J17" s="21">
        <v>0.00115625</v>
      </c>
      <c r="K17" s="22"/>
      <c r="L17" s="21">
        <v>0.001420138888888889</v>
      </c>
      <c r="M17" s="43">
        <v>0.0013877314814814813</v>
      </c>
      <c r="N17" s="29"/>
      <c r="O17" s="85"/>
      <c r="P17" s="288">
        <f t="shared" si="0"/>
        <v>0.01482986111111111</v>
      </c>
      <c r="Q17" s="285">
        <f t="shared" si="1"/>
        <v>11</v>
      </c>
    </row>
    <row r="18" spans="1:17" ht="13.5" thickBot="1">
      <c r="A18" s="60"/>
      <c r="B18" s="255">
        <v>612</v>
      </c>
      <c r="C18" s="256" t="s">
        <v>172</v>
      </c>
      <c r="D18" s="257" t="s">
        <v>28</v>
      </c>
      <c r="E18" s="258" t="s">
        <v>49</v>
      </c>
      <c r="F18" s="124">
        <v>0.4298611111111111</v>
      </c>
      <c r="G18" s="94"/>
      <c r="H18" s="98"/>
      <c r="I18" s="99">
        <v>0.0014456018518518518</v>
      </c>
      <c r="J18" s="99"/>
      <c r="K18" s="101"/>
      <c r="L18" s="99">
        <v>0.0014803240740740742</v>
      </c>
      <c r="M18" s="100">
        <v>0.0014826388888888886</v>
      </c>
      <c r="N18" s="243"/>
      <c r="O18" s="96" t="s">
        <v>18</v>
      </c>
      <c r="P18" s="289" t="str">
        <f t="shared" si="0"/>
        <v>XXXXX</v>
      </c>
      <c r="Q18" s="286" t="str">
        <f t="shared" si="1"/>
        <v>D</v>
      </c>
    </row>
    <row r="24" ht="12.75">
      <c r="I24" s="239"/>
    </row>
    <row r="27" ht="13.5" thickBot="1"/>
    <row r="28" ht="13.5" thickBot="1">
      <c r="J28" s="240"/>
    </row>
  </sheetData>
  <sheetProtection/>
  <mergeCells count="15">
    <mergeCell ref="A5:A6"/>
    <mergeCell ref="D5:D6"/>
    <mergeCell ref="E5:E6"/>
    <mergeCell ref="G3:Q3"/>
    <mergeCell ref="G5:G6"/>
    <mergeCell ref="O5:O6"/>
    <mergeCell ref="P5:P6"/>
    <mergeCell ref="Q5:Q6"/>
    <mergeCell ref="C5:C6"/>
    <mergeCell ref="D3:F3"/>
    <mergeCell ref="B5:B6"/>
    <mergeCell ref="I5:K5"/>
    <mergeCell ref="L5:N5"/>
    <mergeCell ref="H5:H6"/>
    <mergeCell ref="F5:F6"/>
  </mergeCells>
  <dataValidations count="2">
    <dataValidation errorStyle="warning" type="list" allowBlank="1" showInputMessage="1" showErrorMessage="1" errorTitle="Chybné zadání" error="Vyber ze seznamu značku motocyklu. V případě, že se značka v seznamu nenachází kontaktujte autora programu." sqref="D11:D18">
      <formula1>$S$10:$S$12</formula1>
    </dataValidation>
    <dataValidation errorStyle="warning" type="time" allowBlank="1" showInputMessage="1" showErrorMessage="1" errorTitle="Chybné zadání" error="Zadej čas ve tvaru mm:ss,0 !!!" sqref="G7:N18">
      <formula1>0</formula1>
      <formula2>0.041666666666666664</formula2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R54" sqref="R54"/>
    </sheetView>
  </sheetViews>
  <sheetFormatPr defaultColWidth="9.140625" defaultRowHeight="12.75"/>
  <cols>
    <col min="1" max="1" width="5.421875" style="24" hidden="1" customWidth="1"/>
    <col min="2" max="2" width="5.421875" style="220" customWidth="1"/>
    <col min="3" max="3" width="24.421875" style="221" customWidth="1"/>
    <col min="4" max="4" width="13.28125" style="24" customWidth="1"/>
    <col min="5" max="6" width="7.28125" style="92" customWidth="1"/>
    <col min="7" max="7" width="12.140625" style="24" customWidth="1"/>
    <col min="8" max="8" width="10.7109375" style="24" customWidth="1"/>
    <col min="9" max="10" width="7.28125" style="24" customWidth="1"/>
    <col min="11" max="11" width="7.28125" style="24" hidden="1" customWidth="1"/>
    <col min="12" max="13" width="7.28125" style="24" customWidth="1"/>
    <col min="14" max="14" width="7.28125" style="24" hidden="1" customWidth="1"/>
    <col min="15" max="15" width="25.7109375" style="24" bestFit="1" customWidth="1"/>
    <col min="16" max="16" width="12.140625" style="337" customWidth="1"/>
    <col min="17" max="17" width="6.28125" style="236" customWidth="1"/>
    <col min="18" max="18" width="9.140625" style="24" customWidth="1"/>
    <col min="19" max="19" width="25.7109375" style="24" hidden="1" customWidth="1"/>
    <col min="20" max="20" width="12.7109375" style="24" hidden="1" customWidth="1"/>
    <col min="21" max="16384" width="9.140625" style="24" customWidth="1"/>
  </cols>
  <sheetData>
    <row r="1" spans="4:16" ht="12.75">
      <c r="D1" s="222">
        <v>41545</v>
      </c>
      <c r="E1" s="223"/>
      <c r="F1" s="223"/>
      <c r="G1" s="224"/>
      <c r="P1" s="336"/>
    </row>
    <row r="2" ht="13.5" thickBot="1">
      <c r="R2" s="226"/>
    </row>
    <row r="3" spans="1:17" s="92" customFormat="1" ht="25.5" customHeight="1" thickBot="1">
      <c r="A3" s="216"/>
      <c r="B3" s="216"/>
      <c r="C3" s="234" t="s">
        <v>6</v>
      </c>
      <c r="D3" s="367" t="s">
        <v>34</v>
      </c>
      <c r="E3" s="367"/>
      <c r="F3" s="368"/>
      <c r="G3" s="369" t="s">
        <v>46</v>
      </c>
      <c r="H3" s="374"/>
      <c r="I3" s="374"/>
      <c r="J3" s="374"/>
      <c r="K3" s="374"/>
      <c r="L3" s="374"/>
      <c r="M3" s="374"/>
      <c r="N3" s="374"/>
      <c r="O3" s="374"/>
      <c r="P3" s="374"/>
      <c r="Q3" s="375"/>
    </row>
    <row r="4" spans="8:15" ht="13.5" thickBot="1">
      <c r="H4" s="32"/>
      <c r="I4" s="32"/>
      <c r="J4" s="32"/>
      <c r="K4" s="32"/>
      <c r="L4" s="32"/>
      <c r="M4" s="32"/>
      <c r="N4" s="32"/>
      <c r="O4" s="32"/>
    </row>
    <row r="5" spans="1:17" s="230" customFormat="1" ht="15" customHeight="1">
      <c r="A5" s="355" t="s">
        <v>5</v>
      </c>
      <c r="B5" s="355" t="s">
        <v>5</v>
      </c>
      <c r="C5" s="380" t="s">
        <v>0</v>
      </c>
      <c r="D5" s="359" t="s">
        <v>1</v>
      </c>
      <c r="E5" s="357" t="s">
        <v>2</v>
      </c>
      <c r="F5" s="361" t="s">
        <v>40</v>
      </c>
      <c r="G5" s="361" t="s">
        <v>41</v>
      </c>
      <c r="H5" s="361" t="s">
        <v>37</v>
      </c>
      <c r="I5" s="350" t="s">
        <v>19</v>
      </c>
      <c r="J5" s="351"/>
      <c r="K5" s="352"/>
      <c r="L5" s="350" t="s">
        <v>20</v>
      </c>
      <c r="M5" s="351"/>
      <c r="N5" s="352"/>
      <c r="O5" s="361" t="s">
        <v>18</v>
      </c>
      <c r="P5" s="376" t="s">
        <v>3</v>
      </c>
      <c r="Q5" s="378" t="s">
        <v>4</v>
      </c>
    </row>
    <row r="6" spans="1:19" s="32" customFormat="1" ht="15" customHeight="1" thickBot="1">
      <c r="A6" s="373"/>
      <c r="B6" s="356"/>
      <c r="C6" s="381"/>
      <c r="D6" s="360"/>
      <c r="E6" s="371"/>
      <c r="F6" s="370"/>
      <c r="G6" s="362"/>
      <c r="H6" s="370"/>
      <c r="I6" s="231" t="s">
        <v>7</v>
      </c>
      <c r="J6" s="232" t="s">
        <v>8</v>
      </c>
      <c r="K6" s="233" t="s">
        <v>21</v>
      </c>
      <c r="L6" s="231" t="s">
        <v>7</v>
      </c>
      <c r="M6" s="232" t="s">
        <v>8</v>
      </c>
      <c r="N6" s="233" t="s">
        <v>21</v>
      </c>
      <c r="O6" s="362"/>
      <c r="P6" s="377"/>
      <c r="Q6" s="379"/>
      <c r="S6" s="24" t="s">
        <v>12</v>
      </c>
    </row>
    <row r="7" spans="1:20" ht="12.75">
      <c r="A7" s="35">
        <v>91</v>
      </c>
      <c r="B7" s="322">
        <v>561</v>
      </c>
      <c r="C7" s="205" t="s">
        <v>264</v>
      </c>
      <c r="D7" s="214" t="s">
        <v>58</v>
      </c>
      <c r="E7" s="218" t="s">
        <v>67</v>
      </c>
      <c r="F7" s="117">
        <v>0.4527777777777778</v>
      </c>
      <c r="G7" s="33"/>
      <c r="H7" s="40"/>
      <c r="I7" s="27">
        <v>0.000979513888888889</v>
      </c>
      <c r="J7" s="42">
        <v>0.0009582175925925925</v>
      </c>
      <c r="K7" s="28"/>
      <c r="L7" s="27">
        <v>0.0011087962962962963</v>
      </c>
      <c r="M7" s="42">
        <v>0.001105324074074074</v>
      </c>
      <c r="N7" s="29"/>
      <c r="O7" s="66"/>
      <c r="P7" s="338">
        <f aca="true" t="shared" si="0" ref="P7:P38">IF(OR(H7&gt;TIME(0,30,0),O7&lt;&gt;""),"XXXXX",SUM(G7:N7))</f>
        <v>0.004151851851851852</v>
      </c>
      <c r="Q7" s="274">
        <f aca="true" t="shared" si="1" ref="Q7:Q38">IF(OR(H7&gt;TIME(0,30,0),O7&lt;&gt;""),"D",RANK(P7,$P$7:$P$66,100))</f>
        <v>1</v>
      </c>
      <c r="S7" s="24" t="s">
        <v>13</v>
      </c>
      <c r="T7" s="24" t="s">
        <v>36</v>
      </c>
    </row>
    <row r="8" spans="1:17" ht="12.75">
      <c r="A8" s="17">
        <v>117</v>
      </c>
      <c r="B8" s="131">
        <v>563</v>
      </c>
      <c r="C8" s="178" t="s">
        <v>189</v>
      </c>
      <c r="D8" s="173" t="s">
        <v>38</v>
      </c>
      <c r="E8" s="217" t="s">
        <v>60</v>
      </c>
      <c r="F8" s="122">
        <v>0.4527777777777778</v>
      </c>
      <c r="G8" s="23"/>
      <c r="H8" s="38"/>
      <c r="I8" s="21">
        <v>0.0009949074074074075</v>
      </c>
      <c r="J8" s="43">
        <v>0.0009642361111111111</v>
      </c>
      <c r="K8" s="22"/>
      <c r="L8" s="21">
        <v>0.0011192129629629631</v>
      </c>
      <c r="M8" s="43">
        <v>0.0011111111111111111</v>
      </c>
      <c r="N8" s="26"/>
      <c r="O8" s="66"/>
      <c r="P8" s="339">
        <f t="shared" si="0"/>
        <v>0.004189467592592593</v>
      </c>
      <c r="Q8" s="274">
        <f t="shared" si="1"/>
        <v>2</v>
      </c>
    </row>
    <row r="9" spans="1:20" ht="12.75">
      <c r="A9" s="17">
        <v>629</v>
      </c>
      <c r="B9" s="131">
        <v>548</v>
      </c>
      <c r="C9" s="130" t="s">
        <v>144</v>
      </c>
      <c r="D9" s="166" t="s">
        <v>30</v>
      </c>
      <c r="E9" s="170" t="s">
        <v>145</v>
      </c>
      <c r="F9" s="235">
        <v>0.4486111111111111</v>
      </c>
      <c r="G9" s="16"/>
      <c r="H9" s="20"/>
      <c r="I9" s="13">
        <v>0.0010491898148148146</v>
      </c>
      <c r="J9" s="44">
        <v>0.0010217592592592594</v>
      </c>
      <c r="K9" s="14"/>
      <c r="L9" s="13">
        <v>0.0011898148148148148</v>
      </c>
      <c r="M9" s="44">
        <v>0.0012106481481481482</v>
      </c>
      <c r="N9" s="15"/>
      <c r="O9" s="66"/>
      <c r="P9" s="339">
        <f t="shared" si="0"/>
        <v>0.004471412037037037</v>
      </c>
      <c r="Q9" s="274">
        <f t="shared" si="1"/>
        <v>3</v>
      </c>
      <c r="T9" s="24" t="s">
        <v>24</v>
      </c>
    </row>
    <row r="10" spans="1:20" ht="12.75">
      <c r="A10" s="18"/>
      <c r="B10" s="131">
        <v>557</v>
      </c>
      <c r="C10" s="130" t="s">
        <v>167</v>
      </c>
      <c r="D10" s="166" t="s">
        <v>25</v>
      </c>
      <c r="E10" s="156" t="s">
        <v>51</v>
      </c>
      <c r="F10" s="118">
        <v>0.4513888888888889</v>
      </c>
      <c r="G10" s="16"/>
      <c r="H10" s="20"/>
      <c r="I10" s="13">
        <v>0.0010604166666666668</v>
      </c>
      <c r="J10" s="44">
        <v>0.0010399305555555557</v>
      </c>
      <c r="K10" s="14"/>
      <c r="L10" s="13">
        <v>0.0012002314814814816</v>
      </c>
      <c r="M10" s="44">
        <v>0.0011805555555555556</v>
      </c>
      <c r="N10" s="15"/>
      <c r="O10" s="66"/>
      <c r="P10" s="339">
        <f t="shared" si="0"/>
        <v>0.004481134259259259</v>
      </c>
      <c r="Q10" s="274">
        <f t="shared" si="1"/>
        <v>4</v>
      </c>
      <c r="T10" s="24" t="s">
        <v>30</v>
      </c>
    </row>
    <row r="11" spans="1:19" ht="12.75">
      <c r="A11" s="17">
        <v>905</v>
      </c>
      <c r="B11" s="163">
        <v>507</v>
      </c>
      <c r="C11" s="105" t="s">
        <v>218</v>
      </c>
      <c r="D11" s="166" t="s">
        <v>38</v>
      </c>
      <c r="E11" s="156" t="s">
        <v>49</v>
      </c>
      <c r="F11" s="122">
        <v>0.43333333333333335</v>
      </c>
      <c r="G11" s="16"/>
      <c r="H11" s="20"/>
      <c r="I11" s="13">
        <v>0.0010290509259259259</v>
      </c>
      <c r="J11" s="44">
        <v>0.0010414351851851852</v>
      </c>
      <c r="K11" s="14"/>
      <c r="L11" s="13">
        <v>0.0012256944444444444</v>
      </c>
      <c r="M11" s="44">
        <v>0.0012106481481481482</v>
      </c>
      <c r="N11" s="15"/>
      <c r="O11" s="66"/>
      <c r="P11" s="339">
        <f t="shared" si="0"/>
        <v>0.004506828703703704</v>
      </c>
      <c r="Q11" s="274">
        <f t="shared" si="1"/>
        <v>5</v>
      </c>
      <c r="S11" s="24" t="s">
        <v>15</v>
      </c>
    </row>
    <row r="12" spans="1:20" ht="12.75">
      <c r="A12" s="17">
        <v>727</v>
      </c>
      <c r="B12" s="131">
        <v>521</v>
      </c>
      <c r="C12" s="108" t="s">
        <v>242</v>
      </c>
      <c r="D12" s="171" t="s">
        <v>28</v>
      </c>
      <c r="E12" s="170" t="s">
        <v>62</v>
      </c>
      <c r="F12" s="176">
        <v>0.4388888888888889</v>
      </c>
      <c r="G12" s="72"/>
      <c r="H12" s="70"/>
      <c r="I12" s="13">
        <v>0.0010311342592592592</v>
      </c>
      <c r="J12" s="44">
        <v>0.0010456018518518518</v>
      </c>
      <c r="K12" s="14"/>
      <c r="L12" s="13">
        <v>0.0012384259259259258</v>
      </c>
      <c r="M12" s="44">
        <v>0.001230324074074074</v>
      </c>
      <c r="N12" s="15"/>
      <c r="O12" s="66"/>
      <c r="P12" s="339">
        <f t="shared" si="0"/>
        <v>0.00454548611111111</v>
      </c>
      <c r="Q12" s="274">
        <f t="shared" si="1"/>
        <v>6</v>
      </c>
      <c r="T12" s="24" t="s">
        <v>26</v>
      </c>
    </row>
    <row r="13" spans="1:20" ht="12.75">
      <c r="A13" s="17"/>
      <c r="B13" s="131">
        <v>555</v>
      </c>
      <c r="C13" s="324" t="s">
        <v>262</v>
      </c>
      <c r="D13" s="193" t="s">
        <v>27</v>
      </c>
      <c r="E13" s="329" t="s">
        <v>62</v>
      </c>
      <c r="F13" s="122">
        <v>0.45069444444444445</v>
      </c>
      <c r="G13" s="16"/>
      <c r="H13" s="20"/>
      <c r="I13" s="13">
        <v>0.001093287037037037</v>
      </c>
      <c r="J13" s="44">
        <v>0.0010804398148148149</v>
      </c>
      <c r="K13" s="14"/>
      <c r="L13" s="13">
        <v>0.0012083333333333334</v>
      </c>
      <c r="M13" s="44">
        <v>0.0011921296296296296</v>
      </c>
      <c r="N13" s="15"/>
      <c r="O13" s="66"/>
      <c r="P13" s="339">
        <f t="shared" si="0"/>
        <v>0.004574189814814815</v>
      </c>
      <c r="Q13" s="274">
        <f t="shared" si="1"/>
        <v>7</v>
      </c>
      <c r="T13" s="24" t="s">
        <v>23</v>
      </c>
    </row>
    <row r="14" spans="1:19" ht="12.75">
      <c r="A14" s="17">
        <v>79</v>
      </c>
      <c r="B14" s="131">
        <v>559</v>
      </c>
      <c r="C14" s="178" t="s">
        <v>174</v>
      </c>
      <c r="D14" s="299" t="s">
        <v>58</v>
      </c>
      <c r="E14" s="300" t="s">
        <v>67</v>
      </c>
      <c r="F14" s="118">
        <v>0.45208333333333334</v>
      </c>
      <c r="G14" s="16"/>
      <c r="H14" s="20"/>
      <c r="I14" s="13">
        <v>0.0010763888888888889</v>
      </c>
      <c r="J14" s="44">
        <v>0.0010557870370370372</v>
      </c>
      <c r="K14" s="14"/>
      <c r="L14" s="13">
        <v>0.0012314814814814816</v>
      </c>
      <c r="M14" s="44">
        <v>0.0012199074074074074</v>
      </c>
      <c r="N14" s="15"/>
      <c r="O14" s="66"/>
      <c r="P14" s="339">
        <f t="shared" si="0"/>
        <v>0.0045835648148148155</v>
      </c>
      <c r="Q14" s="274">
        <f t="shared" si="1"/>
        <v>8</v>
      </c>
      <c r="S14" s="24" t="s">
        <v>16</v>
      </c>
    </row>
    <row r="15" spans="1:17" ht="12.75">
      <c r="A15" s="17">
        <v>939</v>
      </c>
      <c r="B15" s="131">
        <v>532</v>
      </c>
      <c r="C15" s="205" t="s">
        <v>114</v>
      </c>
      <c r="D15" s="193" t="s">
        <v>28</v>
      </c>
      <c r="E15" s="174" t="s">
        <v>67</v>
      </c>
      <c r="F15" s="176">
        <v>0.44305555555555554</v>
      </c>
      <c r="G15" s="16"/>
      <c r="H15" s="20"/>
      <c r="I15" s="13">
        <v>0.001059722222222222</v>
      </c>
      <c r="J15" s="44">
        <v>0.0010962962962962964</v>
      </c>
      <c r="K15" s="14"/>
      <c r="L15" s="13">
        <v>0.0012164351851851852</v>
      </c>
      <c r="M15" s="44">
        <v>0.0012256944444444444</v>
      </c>
      <c r="N15" s="15"/>
      <c r="O15" s="66"/>
      <c r="P15" s="339">
        <f t="shared" si="0"/>
        <v>0.004598148148148148</v>
      </c>
      <c r="Q15" s="274">
        <f t="shared" si="1"/>
        <v>9</v>
      </c>
    </row>
    <row r="16" spans="1:17" ht="12.75">
      <c r="A16" s="17">
        <v>99</v>
      </c>
      <c r="B16" s="131">
        <v>556</v>
      </c>
      <c r="C16" s="130" t="s">
        <v>164</v>
      </c>
      <c r="D16" s="166" t="s">
        <v>29</v>
      </c>
      <c r="E16" s="156" t="s">
        <v>49</v>
      </c>
      <c r="F16" s="118">
        <v>0.45069444444444445</v>
      </c>
      <c r="G16" s="16"/>
      <c r="H16" s="20"/>
      <c r="I16" s="13">
        <v>0.001096875</v>
      </c>
      <c r="J16" s="44">
        <v>0.0011050925925925926</v>
      </c>
      <c r="K16" s="14"/>
      <c r="L16" s="13">
        <v>0.0012314814814814816</v>
      </c>
      <c r="M16" s="44">
        <v>0.00121875</v>
      </c>
      <c r="N16" s="15"/>
      <c r="O16" s="66"/>
      <c r="P16" s="339">
        <f t="shared" si="0"/>
        <v>0.004652199074074074</v>
      </c>
      <c r="Q16" s="274">
        <f t="shared" si="1"/>
        <v>10</v>
      </c>
    </row>
    <row r="17" spans="1:17" ht="12.75">
      <c r="A17" s="17"/>
      <c r="B17" s="131">
        <v>550</v>
      </c>
      <c r="C17" s="130" t="s">
        <v>148</v>
      </c>
      <c r="D17" s="166" t="s">
        <v>28</v>
      </c>
      <c r="E17" s="156" t="s">
        <v>106</v>
      </c>
      <c r="F17" s="118">
        <v>0.44930555555555557</v>
      </c>
      <c r="G17" s="16"/>
      <c r="H17" s="20"/>
      <c r="I17" s="21">
        <v>0.0010761574074074074</v>
      </c>
      <c r="J17" s="43">
        <v>0.0010869212962962961</v>
      </c>
      <c r="K17" s="22"/>
      <c r="L17" s="21">
        <v>0.0012523148148148148</v>
      </c>
      <c r="M17" s="43">
        <v>0.0012777777777777776</v>
      </c>
      <c r="N17" s="26"/>
      <c r="O17" s="66"/>
      <c r="P17" s="339">
        <f t="shared" si="0"/>
        <v>0.004693171296296296</v>
      </c>
      <c r="Q17" s="274">
        <f t="shared" si="1"/>
        <v>11</v>
      </c>
    </row>
    <row r="18" spans="1:17" ht="12.75">
      <c r="A18" s="19">
        <v>1</v>
      </c>
      <c r="B18" s="140">
        <v>536</v>
      </c>
      <c r="C18" s="178" t="s">
        <v>118</v>
      </c>
      <c r="D18" s="299" t="s">
        <v>28</v>
      </c>
      <c r="E18" s="301" t="s">
        <v>49</v>
      </c>
      <c r="F18" s="118">
        <v>0.44375</v>
      </c>
      <c r="G18" s="16"/>
      <c r="H18" s="20"/>
      <c r="I18" s="13">
        <v>0.001124074074074074</v>
      </c>
      <c r="J18" s="44">
        <v>0.001091550925925926</v>
      </c>
      <c r="K18" s="14"/>
      <c r="L18" s="13">
        <v>0.0012824074074074075</v>
      </c>
      <c r="M18" s="44">
        <v>0.0012986111111111113</v>
      </c>
      <c r="N18" s="15"/>
      <c r="O18" s="66"/>
      <c r="P18" s="339">
        <f t="shared" si="0"/>
        <v>0.004796643518518519</v>
      </c>
      <c r="Q18" s="274">
        <f t="shared" si="1"/>
        <v>12</v>
      </c>
    </row>
    <row r="19" spans="1:17" ht="12.75">
      <c r="A19" s="19">
        <v>913</v>
      </c>
      <c r="B19" s="140">
        <v>552</v>
      </c>
      <c r="C19" s="133" t="s">
        <v>159</v>
      </c>
      <c r="D19" s="325" t="s">
        <v>25</v>
      </c>
      <c r="E19" s="327" t="s">
        <v>51</v>
      </c>
      <c r="F19" s="136">
        <v>0.45</v>
      </c>
      <c r="G19" s="16"/>
      <c r="H19" s="20"/>
      <c r="I19" s="13">
        <v>0.0011541666666666666</v>
      </c>
      <c r="J19" s="44">
        <v>0.0011097222222222222</v>
      </c>
      <c r="K19" s="14"/>
      <c r="L19" s="13">
        <v>0.001269675925925926</v>
      </c>
      <c r="M19" s="44">
        <v>0.0012800925925925924</v>
      </c>
      <c r="N19" s="15"/>
      <c r="O19" s="66"/>
      <c r="P19" s="339">
        <f t="shared" si="0"/>
        <v>0.004813657407407407</v>
      </c>
      <c r="Q19" s="274">
        <f t="shared" si="1"/>
        <v>13</v>
      </c>
    </row>
    <row r="20" spans="1:17" ht="12.75">
      <c r="A20" s="19">
        <v>932</v>
      </c>
      <c r="B20" s="165">
        <v>514</v>
      </c>
      <c r="C20" s="105" t="s">
        <v>188</v>
      </c>
      <c r="D20" s="169" t="s">
        <v>28</v>
      </c>
      <c r="E20" s="170" t="s">
        <v>65</v>
      </c>
      <c r="F20" s="122">
        <v>0.4368055555555555</v>
      </c>
      <c r="G20" s="16"/>
      <c r="H20" s="20"/>
      <c r="I20" s="90">
        <v>0.0011247685185185187</v>
      </c>
      <c r="J20" s="91">
        <v>0.0011319444444444443</v>
      </c>
      <c r="K20" s="14"/>
      <c r="L20" s="13">
        <v>0.0013101851851851853</v>
      </c>
      <c r="M20" s="44">
        <v>0.0012662037037037036</v>
      </c>
      <c r="N20" s="15"/>
      <c r="O20" s="66"/>
      <c r="P20" s="339">
        <f t="shared" si="0"/>
        <v>0.0048331018518518514</v>
      </c>
      <c r="Q20" s="274">
        <f t="shared" si="1"/>
        <v>14</v>
      </c>
    </row>
    <row r="21" spans="1:23" ht="12.75">
      <c r="A21" s="19">
        <v>870</v>
      </c>
      <c r="B21" s="165">
        <v>501</v>
      </c>
      <c r="C21" s="178" t="s">
        <v>223</v>
      </c>
      <c r="D21" s="299" t="s">
        <v>28</v>
      </c>
      <c r="E21" s="300" t="s">
        <v>120</v>
      </c>
      <c r="F21" s="175">
        <v>0.43125</v>
      </c>
      <c r="G21" s="16"/>
      <c r="H21" s="20"/>
      <c r="I21" s="13">
        <v>0.0010751157407407408</v>
      </c>
      <c r="J21" s="44">
        <v>0.0011092592592592593</v>
      </c>
      <c r="K21" s="14"/>
      <c r="L21" s="13">
        <v>0.0013530092592592593</v>
      </c>
      <c r="M21" s="44">
        <v>0.0012962962962962963</v>
      </c>
      <c r="N21" s="15"/>
      <c r="O21" s="66"/>
      <c r="P21" s="339">
        <f t="shared" si="0"/>
        <v>0.0048336805555555555</v>
      </c>
      <c r="Q21" s="274">
        <f t="shared" si="1"/>
        <v>15</v>
      </c>
      <c r="S21" s="24" t="s">
        <v>14</v>
      </c>
      <c r="T21" s="24" t="s">
        <v>28</v>
      </c>
      <c r="W21" s="34"/>
    </row>
    <row r="22" spans="1:17" ht="12.75">
      <c r="A22" s="19">
        <v>92</v>
      </c>
      <c r="B22" s="140">
        <v>537</v>
      </c>
      <c r="C22" s="105" t="s">
        <v>119</v>
      </c>
      <c r="D22" s="166" t="s">
        <v>28</v>
      </c>
      <c r="E22" s="156" t="s">
        <v>67</v>
      </c>
      <c r="F22" s="118">
        <v>0.4451388888888889</v>
      </c>
      <c r="G22" s="16"/>
      <c r="H22" s="20"/>
      <c r="I22" s="13">
        <v>0.0011400462962962963</v>
      </c>
      <c r="J22" s="44">
        <v>0.0011111111111111111</v>
      </c>
      <c r="K22" s="14"/>
      <c r="L22" s="13">
        <v>0.001320601851851852</v>
      </c>
      <c r="M22" s="44">
        <v>0.0012638888888888888</v>
      </c>
      <c r="N22" s="15"/>
      <c r="O22" s="66"/>
      <c r="P22" s="339">
        <f t="shared" si="0"/>
        <v>0.004835648148148149</v>
      </c>
      <c r="Q22" s="274">
        <f t="shared" si="1"/>
        <v>16</v>
      </c>
    </row>
    <row r="23" spans="1:20" ht="12.75">
      <c r="A23" s="19">
        <v>169</v>
      </c>
      <c r="B23" s="321">
        <v>500</v>
      </c>
      <c r="C23" s="178" t="s">
        <v>257</v>
      </c>
      <c r="D23" s="299" t="s">
        <v>258</v>
      </c>
      <c r="E23" s="300" t="s">
        <v>49</v>
      </c>
      <c r="F23" s="175">
        <v>0.4305555555555556</v>
      </c>
      <c r="G23" s="16"/>
      <c r="H23" s="20"/>
      <c r="I23" s="13">
        <v>0.001158564814814815</v>
      </c>
      <c r="J23" s="44">
        <v>0.001077199074074074</v>
      </c>
      <c r="K23" s="14"/>
      <c r="L23" s="13">
        <v>0.001315972222222222</v>
      </c>
      <c r="M23" s="44">
        <v>0.0013043981481481483</v>
      </c>
      <c r="N23" s="15"/>
      <c r="O23" s="66"/>
      <c r="P23" s="339">
        <f t="shared" si="0"/>
        <v>0.004856134259259259</v>
      </c>
      <c r="Q23" s="274">
        <f t="shared" si="1"/>
        <v>17</v>
      </c>
      <c r="T23" s="24" t="s">
        <v>29</v>
      </c>
    </row>
    <row r="24" spans="1:17" ht="12.75">
      <c r="A24" s="19">
        <v>721</v>
      </c>
      <c r="B24" s="140">
        <v>544</v>
      </c>
      <c r="C24" s="105" t="s">
        <v>136</v>
      </c>
      <c r="D24" s="166" t="s">
        <v>28</v>
      </c>
      <c r="E24" s="156" t="s">
        <v>72</v>
      </c>
      <c r="F24" s="235">
        <v>0.4472222222222222</v>
      </c>
      <c r="G24" s="16"/>
      <c r="H24" s="20"/>
      <c r="I24" s="13">
        <v>0.0011407407407407408</v>
      </c>
      <c r="J24" s="44">
        <v>0.0011274305555555556</v>
      </c>
      <c r="K24" s="14"/>
      <c r="L24" s="13">
        <v>0.0012916666666666664</v>
      </c>
      <c r="M24" s="44">
        <v>0.0013460648148148147</v>
      </c>
      <c r="N24" s="15"/>
      <c r="O24" s="66"/>
      <c r="P24" s="339">
        <f t="shared" si="0"/>
        <v>0.004905902777777777</v>
      </c>
      <c r="Q24" s="274">
        <f t="shared" si="1"/>
        <v>18</v>
      </c>
    </row>
    <row r="25" spans="1:17" ht="12.75">
      <c r="A25" s="19">
        <v>122</v>
      </c>
      <c r="B25" s="140">
        <v>528</v>
      </c>
      <c r="C25" s="113" t="s">
        <v>95</v>
      </c>
      <c r="D25" s="169" t="s">
        <v>38</v>
      </c>
      <c r="E25" s="170" t="s">
        <v>49</v>
      </c>
      <c r="F25" s="118">
        <v>0.44166666666666665</v>
      </c>
      <c r="G25" s="16"/>
      <c r="H25" s="20"/>
      <c r="I25" s="13">
        <v>0.0011407407407407408</v>
      </c>
      <c r="J25" s="44">
        <v>0.0011689814814814816</v>
      </c>
      <c r="K25" s="14"/>
      <c r="L25" s="13">
        <v>0.001324074074074074</v>
      </c>
      <c r="M25" s="44">
        <v>0.001334490740740741</v>
      </c>
      <c r="N25" s="15"/>
      <c r="O25" s="66"/>
      <c r="P25" s="339">
        <f t="shared" si="0"/>
        <v>0.0049682870370370375</v>
      </c>
      <c r="Q25" s="274">
        <f t="shared" si="1"/>
        <v>19</v>
      </c>
    </row>
    <row r="26" spans="1:20" ht="12.75">
      <c r="A26" s="19">
        <v>411</v>
      </c>
      <c r="B26" s="140">
        <v>539</v>
      </c>
      <c r="C26" s="105" t="s">
        <v>121</v>
      </c>
      <c r="D26" s="166" t="s">
        <v>122</v>
      </c>
      <c r="E26" s="156" t="s">
        <v>62</v>
      </c>
      <c r="F26" s="122">
        <v>0.4451388888888889</v>
      </c>
      <c r="G26" s="16"/>
      <c r="H26" s="20"/>
      <c r="I26" s="13">
        <v>0.001138425925925926</v>
      </c>
      <c r="J26" s="44">
        <v>0.0011758101851851853</v>
      </c>
      <c r="K26" s="14"/>
      <c r="L26" s="13">
        <v>0.0013460648148148147</v>
      </c>
      <c r="M26" s="44">
        <v>0.0013148148148148147</v>
      </c>
      <c r="N26" s="15"/>
      <c r="O26" s="66"/>
      <c r="P26" s="339">
        <f t="shared" si="0"/>
        <v>0.004975115740740741</v>
      </c>
      <c r="Q26" s="274">
        <f t="shared" si="1"/>
        <v>20</v>
      </c>
      <c r="T26" s="24" t="s">
        <v>38</v>
      </c>
    </row>
    <row r="27" spans="1:17" ht="12.75">
      <c r="A27" s="68">
        <v>317</v>
      </c>
      <c r="B27" s="140">
        <v>543</v>
      </c>
      <c r="C27" s="111" t="s">
        <v>127</v>
      </c>
      <c r="D27" s="169" t="s">
        <v>58</v>
      </c>
      <c r="E27" s="181" t="s">
        <v>67</v>
      </c>
      <c r="F27" s="175">
        <v>0.4465277777777778</v>
      </c>
      <c r="G27" s="23"/>
      <c r="H27" s="20"/>
      <c r="I27" s="21">
        <v>0.0011733796296296297</v>
      </c>
      <c r="J27" s="43">
        <v>0.0011353009259259259</v>
      </c>
      <c r="K27" s="22"/>
      <c r="L27" s="21">
        <v>0.0013541666666666667</v>
      </c>
      <c r="M27" s="43">
        <v>0.0013171296296296297</v>
      </c>
      <c r="N27" s="26"/>
      <c r="O27" s="66"/>
      <c r="P27" s="339">
        <f t="shared" si="0"/>
        <v>0.004979976851851852</v>
      </c>
      <c r="Q27" s="274">
        <f t="shared" si="1"/>
        <v>21</v>
      </c>
    </row>
    <row r="28" spans="1:17" ht="12.75">
      <c r="A28" s="45">
        <v>444</v>
      </c>
      <c r="B28" s="140">
        <v>531</v>
      </c>
      <c r="C28" s="178" t="s">
        <v>102</v>
      </c>
      <c r="D28" s="299" t="s">
        <v>29</v>
      </c>
      <c r="E28" s="301" t="s">
        <v>49</v>
      </c>
      <c r="F28" s="175">
        <v>0.44236111111111115</v>
      </c>
      <c r="G28" s="23"/>
      <c r="H28" s="53"/>
      <c r="I28" s="21">
        <v>0.0011613425925925927</v>
      </c>
      <c r="J28" s="43">
        <v>0.001138773148148148</v>
      </c>
      <c r="K28" s="22"/>
      <c r="L28" s="21">
        <v>0.0013599537037037037</v>
      </c>
      <c r="M28" s="43">
        <v>0.001320601851851852</v>
      </c>
      <c r="N28" s="26"/>
      <c r="O28" s="66"/>
      <c r="P28" s="339">
        <f t="shared" si="0"/>
        <v>0.004980671296296296</v>
      </c>
      <c r="Q28" s="274">
        <f t="shared" si="1"/>
        <v>22</v>
      </c>
    </row>
    <row r="29" spans="1:20" ht="12.75">
      <c r="A29" s="41"/>
      <c r="B29" s="140">
        <v>546</v>
      </c>
      <c r="C29" s="105" t="s">
        <v>140</v>
      </c>
      <c r="D29" s="166" t="s">
        <v>25</v>
      </c>
      <c r="E29" s="156" t="s">
        <v>65</v>
      </c>
      <c r="F29" s="118">
        <v>0.4479166666666667</v>
      </c>
      <c r="G29" s="16"/>
      <c r="H29" s="20"/>
      <c r="I29" s="13">
        <v>0.0011346064814814814</v>
      </c>
      <c r="J29" s="44">
        <v>0.0011181712962962964</v>
      </c>
      <c r="K29" s="14"/>
      <c r="L29" s="13">
        <v>0.0013321759259259259</v>
      </c>
      <c r="M29" s="44">
        <v>0.001400462962962963</v>
      </c>
      <c r="N29" s="15"/>
      <c r="O29" s="66"/>
      <c r="P29" s="340">
        <f t="shared" si="0"/>
        <v>0.004985416666666667</v>
      </c>
      <c r="Q29" s="274">
        <f t="shared" si="1"/>
        <v>23</v>
      </c>
      <c r="T29" s="24" t="s">
        <v>32</v>
      </c>
    </row>
    <row r="30" spans="1:17" ht="12.75">
      <c r="A30" s="41"/>
      <c r="B30" s="163">
        <v>515</v>
      </c>
      <c r="C30" s="105" t="s">
        <v>187</v>
      </c>
      <c r="D30" s="193" t="s">
        <v>28</v>
      </c>
      <c r="E30" s="170" t="s">
        <v>65</v>
      </c>
      <c r="F30" s="118">
        <v>0.4368055555555555</v>
      </c>
      <c r="G30" s="16"/>
      <c r="H30" s="20"/>
      <c r="I30" s="21">
        <v>0.0011768518518518519</v>
      </c>
      <c r="J30" s="43">
        <v>0.0011611111111111112</v>
      </c>
      <c r="K30" s="22"/>
      <c r="L30" s="21">
        <v>0.0013287037037037037</v>
      </c>
      <c r="M30" s="43">
        <v>0.0013541666666666667</v>
      </c>
      <c r="N30" s="26"/>
      <c r="O30" s="66"/>
      <c r="P30" s="339">
        <f t="shared" si="0"/>
        <v>0.005020833333333334</v>
      </c>
      <c r="Q30" s="274">
        <f t="shared" si="1"/>
        <v>24</v>
      </c>
    </row>
    <row r="31" spans="1:20" ht="12.75">
      <c r="A31" s="41"/>
      <c r="B31" s="131">
        <v>519</v>
      </c>
      <c r="C31" s="144" t="s">
        <v>61</v>
      </c>
      <c r="D31" s="171" t="s">
        <v>28</v>
      </c>
      <c r="E31" s="317" t="s">
        <v>60</v>
      </c>
      <c r="F31" s="176">
        <v>0.4381944444444445</v>
      </c>
      <c r="G31" s="16"/>
      <c r="H31" s="20"/>
      <c r="I31" s="21">
        <v>0.0011475694444444443</v>
      </c>
      <c r="J31" s="43">
        <v>0.0011841435185185186</v>
      </c>
      <c r="K31" s="22"/>
      <c r="L31" s="21">
        <v>0.0013483796296296297</v>
      </c>
      <c r="M31" s="43">
        <v>0.0013518518518518521</v>
      </c>
      <c r="N31" s="26"/>
      <c r="O31" s="66"/>
      <c r="P31" s="339">
        <f t="shared" si="0"/>
        <v>0.005031944444444445</v>
      </c>
      <c r="Q31" s="274">
        <f t="shared" si="1"/>
        <v>25</v>
      </c>
      <c r="T31" s="24" t="s">
        <v>27</v>
      </c>
    </row>
    <row r="32" spans="1:17" ht="13.5" thickBot="1">
      <c r="A32" s="73"/>
      <c r="B32" s="165">
        <v>505</v>
      </c>
      <c r="C32" s="105" t="s">
        <v>216</v>
      </c>
      <c r="D32" s="180" t="s">
        <v>53</v>
      </c>
      <c r="E32" s="332" t="s">
        <v>49</v>
      </c>
      <c r="F32" s="139">
        <v>0.43333333333333335</v>
      </c>
      <c r="G32" s="23"/>
      <c r="H32" s="53"/>
      <c r="I32" s="21">
        <v>0.0011444444444444447</v>
      </c>
      <c r="J32" s="43">
        <v>0.001158564814814815</v>
      </c>
      <c r="K32" s="22"/>
      <c r="L32" s="21">
        <v>0.0013738425925925925</v>
      </c>
      <c r="M32" s="43">
        <v>0.0014016203703703706</v>
      </c>
      <c r="N32" s="26"/>
      <c r="O32" s="66"/>
      <c r="P32" s="339">
        <f t="shared" si="0"/>
        <v>0.005078472222222223</v>
      </c>
      <c r="Q32" s="274">
        <f t="shared" si="1"/>
        <v>26</v>
      </c>
    </row>
    <row r="33" spans="2:17" ht="12.75">
      <c r="B33" s="128">
        <v>516</v>
      </c>
      <c r="C33" s="105" t="s">
        <v>48</v>
      </c>
      <c r="D33" s="193" t="s">
        <v>29</v>
      </c>
      <c r="E33" s="170" t="s">
        <v>49</v>
      </c>
      <c r="F33" s="122">
        <v>0.4375</v>
      </c>
      <c r="G33" s="23"/>
      <c r="H33" s="53"/>
      <c r="I33" s="21">
        <v>0.001153240740740741</v>
      </c>
      <c r="J33" s="43">
        <v>0.0011365740740740741</v>
      </c>
      <c r="K33" s="22"/>
      <c r="L33" s="21">
        <v>0.0014502314814814814</v>
      </c>
      <c r="M33" s="43">
        <v>0.0013564814814814813</v>
      </c>
      <c r="N33" s="26"/>
      <c r="O33" s="66"/>
      <c r="P33" s="339">
        <f t="shared" si="0"/>
        <v>0.005096527777777777</v>
      </c>
      <c r="Q33" s="274">
        <f t="shared" si="1"/>
        <v>27</v>
      </c>
    </row>
    <row r="34" spans="2:17" ht="12.75">
      <c r="B34" s="131">
        <v>553</v>
      </c>
      <c r="C34" s="145" t="s">
        <v>160</v>
      </c>
      <c r="D34" s="299" t="s">
        <v>58</v>
      </c>
      <c r="E34" s="301" t="s">
        <v>67</v>
      </c>
      <c r="F34" s="122">
        <v>0.45</v>
      </c>
      <c r="G34" s="23"/>
      <c r="H34" s="53"/>
      <c r="I34" s="21">
        <v>0.0012322916666666667</v>
      </c>
      <c r="J34" s="43">
        <v>0.0011613425925925927</v>
      </c>
      <c r="K34" s="22"/>
      <c r="L34" s="21">
        <v>0.0013680555555555557</v>
      </c>
      <c r="M34" s="43">
        <v>0.0013518518518518521</v>
      </c>
      <c r="N34" s="26"/>
      <c r="O34" s="66"/>
      <c r="P34" s="339">
        <f t="shared" si="0"/>
        <v>0.005113541666666667</v>
      </c>
      <c r="Q34" s="274">
        <f t="shared" si="1"/>
        <v>28</v>
      </c>
    </row>
    <row r="35" spans="2:17" ht="12.75">
      <c r="B35" s="163">
        <v>508</v>
      </c>
      <c r="C35" s="153" t="s">
        <v>226</v>
      </c>
      <c r="D35" s="145" t="s">
        <v>25</v>
      </c>
      <c r="E35" s="318" t="s">
        <v>106</v>
      </c>
      <c r="F35" s="175">
        <v>0.43472222222222223</v>
      </c>
      <c r="G35" s="23"/>
      <c r="H35" s="53"/>
      <c r="I35" s="21">
        <v>0.0012175925925925926</v>
      </c>
      <c r="J35" s="43">
        <v>0.001150925925925926</v>
      </c>
      <c r="K35" s="22"/>
      <c r="L35" s="21">
        <v>0.0013993055555555555</v>
      </c>
      <c r="M35" s="43">
        <v>0.0013587962962962963</v>
      </c>
      <c r="N35" s="26"/>
      <c r="O35" s="66"/>
      <c r="P35" s="339">
        <f t="shared" si="0"/>
        <v>0.00512662037037037</v>
      </c>
      <c r="Q35" s="274">
        <f t="shared" si="1"/>
        <v>29</v>
      </c>
    </row>
    <row r="36" spans="2:17" ht="12.75">
      <c r="B36" s="131">
        <v>522</v>
      </c>
      <c r="C36" s="132" t="s">
        <v>66</v>
      </c>
      <c r="D36" s="169" t="s">
        <v>58</v>
      </c>
      <c r="E36" s="181" t="s">
        <v>67</v>
      </c>
      <c r="F36" s="122">
        <v>0.4395833333333334</v>
      </c>
      <c r="G36" s="69"/>
      <c r="H36" s="71"/>
      <c r="I36" s="21">
        <v>0.0011877314814814815</v>
      </c>
      <c r="J36" s="43">
        <v>0.001176388888888889</v>
      </c>
      <c r="K36" s="22"/>
      <c r="L36" s="21">
        <v>0.0013842592592592593</v>
      </c>
      <c r="M36" s="43">
        <v>0.0014074074074074076</v>
      </c>
      <c r="N36" s="26"/>
      <c r="O36" s="66"/>
      <c r="P36" s="339">
        <f t="shared" si="0"/>
        <v>0.005155787037037038</v>
      </c>
      <c r="Q36" s="274">
        <f t="shared" si="1"/>
        <v>30</v>
      </c>
    </row>
    <row r="37" spans="2:17" ht="12.75">
      <c r="B37" s="143">
        <v>518</v>
      </c>
      <c r="C37" s="108" t="s">
        <v>59</v>
      </c>
      <c r="D37" s="169" t="s">
        <v>28</v>
      </c>
      <c r="E37" s="170" t="s">
        <v>60</v>
      </c>
      <c r="F37" s="176">
        <v>0.4381944444444445</v>
      </c>
      <c r="G37" s="23"/>
      <c r="H37" s="53"/>
      <c r="I37" s="21">
        <v>0.0012401620370370368</v>
      </c>
      <c r="J37" s="43">
        <v>0.0012312500000000001</v>
      </c>
      <c r="K37" s="22"/>
      <c r="L37" s="21">
        <v>0.0013761574074074075</v>
      </c>
      <c r="M37" s="43">
        <v>0.001369212962962963</v>
      </c>
      <c r="N37" s="26"/>
      <c r="O37" s="66"/>
      <c r="P37" s="339">
        <f t="shared" si="0"/>
        <v>0.005216782407407407</v>
      </c>
      <c r="Q37" s="274">
        <f t="shared" si="1"/>
        <v>31</v>
      </c>
    </row>
    <row r="38" spans="2:17" ht="12.75">
      <c r="B38" s="131">
        <v>547</v>
      </c>
      <c r="C38" s="310" t="s">
        <v>143</v>
      </c>
      <c r="D38" s="313" t="s">
        <v>28</v>
      </c>
      <c r="E38" s="170" t="s">
        <v>49</v>
      </c>
      <c r="F38" s="122">
        <v>0.4479166666666667</v>
      </c>
      <c r="G38" s="23"/>
      <c r="H38" s="53"/>
      <c r="I38" s="21">
        <v>0.0012304398148148149</v>
      </c>
      <c r="J38" s="43">
        <v>0.0011746527777777777</v>
      </c>
      <c r="K38" s="22"/>
      <c r="L38" s="21">
        <v>0.0014548611111111114</v>
      </c>
      <c r="M38" s="43">
        <v>0.001425925925925926</v>
      </c>
      <c r="N38" s="26"/>
      <c r="O38" s="66"/>
      <c r="P38" s="339">
        <f t="shared" si="0"/>
        <v>0.00528587962962963</v>
      </c>
      <c r="Q38" s="274">
        <f t="shared" si="1"/>
        <v>32</v>
      </c>
    </row>
    <row r="39" spans="2:17" ht="12.75">
      <c r="B39" s="163">
        <v>512</v>
      </c>
      <c r="C39" s="178" t="s">
        <v>222</v>
      </c>
      <c r="D39" s="215" t="s">
        <v>28</v>
      </c>
      <c r="E39" s="328" t="s">
        <v>72</v>
      </c>
      <c r="F39" s="122">
        <v>0.4361111111111111</v>
      </c>
      <c r="G39" s="23"/>
      <c r="H39" s="53"/>
      <c r="I39" s="21">
        <v>0.0011820601851851853</v>
      </c>
      <c r="J39" s="43">
        <v>0.0012377314814814814</v>
      </c>
      <c r="K39" s="22"/>
      <c r="L39" s="21">
        <v>0.0014537037037037036</v>
      </c>
      <c r="M39" s="43">
        <v>0.0014270833333333334</v>
      </c>
      <c r="N39" s="26"/>
      <c r="O39" s="66"/>
      <c r="P39" s="339">
        <f aca="true" t="shared" si="2" ref="P39:P66">IF(OR(H39&gt;TIME(0,30,0),O39&lt;&gt;""),"XXXXX",SUM(G39:N39))</f>
        <v>0.005300578703703703</v>
      </c>
      <c r="Q39" s="274">
        <f aca="true" t="shared" si="3" ref="Q39:Q66">IF(OR(H39&gt;TIME(0,30,0),O39&lt;&gt;""),"D",RANK(P39,$P$7:$P$66,100))</f>
        <v>33</v>
      </c>
    </row>
    <row r="40" spans="2:17" ht="12.75">
      <c r="B40" s="131">
        <v>534</v>
      </c>
      <c r="C40" s="130" t="s">
        <v>107</v>
      </c>
      <c r="D40" s="193" t="s">
        <v>58</v>
      </c>
      <c r="E40" s="170" t="s">
        <v>67</v>
      </c>
      <c r="F40" s="122">
        <v>0.44375</v>
      </c>
      <c r="G40" s="23"/>
      <c r="H40" s="53"/>
      <c r="I40" s="21">
        <v>0.0012618055555555557</v>
      </c>
      <c r="J40" s="43">
        <v>0.0011921296296296296</v>
      </c>
      <c r="K40" s="22"/>
      <c r="L40" s="21">
        <v>0.0014363425925925926</v>
      </c>
      <c r="M40" s="43">
        <v>0.0014479166666666666</v>
      </c>
      <c r="N40" s="26"/>
      <c r="O40" s="66"/>
      <c r="P40" s="339">
        <f t="shared" si="2"/>
        <v>0.005338194444444445</v>
      </c>
      <c r="Q40" s="274">
        <f t="shared" si="3"/>
        <v>34</v>
      </c>
    </row>
    <row r="41" spans="2:17" ht="12.75">
      <c r="B41" s="165">
        <v>513</v>
      </c>
      <c r="C41" s="133" t="s">
        <v>222</v>
      </c>
      <c r="D41" s="183" t="s">
        <v>58</v>
      </c>
      <c r="E41" s="184" t="s">
        <v>67</v>
      </c>
      <c r="F41" s="139">
        <v>0.4361111111111111</v>
      </c>
      <c r="G41" s="23"/>
      <c r="H41" s="53"/>
      <c r="I41" s="21">
        <v>0.001245601851851852</v>
      </c>
      <c r="J41" s="43">
        <v>0.0012402777777777779</v>
      </c>
      <c r="K41" s="22"/>
      <c r="L41" s="21">
        <v>0.0014768518518518516</v>
      </c>
      <c r="M41" s="43">
        <v>0.0014548611111111114</v>
      </c>
      <c r="N41" s="26"/>
      <c r="O41" s="66"/>
      <c r="P41" s="339">
        <f t="shared" si="2"/>
        <v>0.005417592592592593</v>
      </c>
      <c r="Q41" s="274">
        <f t="shared" si="3"/>
        <v>35</v>
      </c>
    </row>
    <row r="42" spans="2:17" ht="12.75">
      <c r="B42" s="140">
        <v>545</v>
      </c>
      <c r="C42" s="133" t="s">
        <v>137</v>
      </c>
      <c r="D42" s="183" t="s">
        <v>24</v>
      </c>
      <c r="E42" s="184" t="s">
        <v>49</v>
      </c>
      <c r="F42" s="139">
        <v>0.4472222222222222</v>
      </c>
      <c r="G42" s="23"/>
      <c r="H42" s="53"/>
      <c r="I42" s="21">
        <v>0.001249537037037037</v>
      </c>
      <c r="J42" s="43">
        <v>0.001258912037037037</v>
      </c>
      <c r="K42" s="22"/>
      <c r="L42" s="21">
        <v>0.0015000000000000002</v>
      </c>
      <c r="M42" s="43">
        <v>0.0014745370370370372</v>
      </c>
      <c r="N42" s="26"/>
      <c r="O42" s="66"/>
      <c r="P42" s="339">
        <f t="shared" si="2"/>
        <v>0.005482986111111111</v>
      </c>
      <c r="Q42" s="274">
        <f t="shared" si="3"/>
        <v>36</v>
      </c>
    </row>
    <row r="43" spans="2:17" ht="12.75">
      <c r="B43" s="159">
        <v>517</v>
      </c>
      <c r="C43" s="105" t="s">
        <v>50</v>
      </c>
      <c r="D43" s="193" t="s">
        <v>28</v>
      </c>
      <c r="E43" s="170" t="s">
        <v>51</v>
      </c>
      <c r="F43" s="122">
        <v>0.4375</v>
      </c>
      <c r="G43" s="23"/>
      <c r="H43" s="53"/>
      <c r="I43" s="21">
        <v>0.001297800925925926</v>
      </c>
      <c r="J43" s="43">
        <v>0.001247337962962963</v>
      </c>
      <c r="K43" s="22"/>
      <c r="L43" s="21">
        <v>0.0014803240740740742</v>
      </c>
      <c r="M43" s="43">
        <v>0.0014826388888888886</v>
      </c>
      <c r="N43" s="26"/>
      <c r="O43" s="66"/>
      <c r="P43" s="339">
        <f t="shared" si="2"/>
        <v>0.005508101851851852</v>
      </c>
      <c r="Q43" s="274">
        <f t="shared" si="3"/>
        <v>37</v>
      </c>
    </row>
    <row r="44" spans="2:17" ht="12.75">
      <c r="B44" s="131">
        <v>558</v>
      </c>
      <c r="C44" s="145" t="s">
        <v>168</v>
      </c>
      <c r="D44" s="145" t="s">
        <v>28</v>
      </c>
      <c r="E44" s="318" t="s">
        <v>70</v>
      </c>
      <c r="F44" s="122">
        <v>0.4513888888888889</v>
      </c>
      <c r="G44" s="23"/>
      <c r="H44" s="53"/>
      <c r="I44" s="21">
        <v>0.0011210648148148148</v>
      </c>
      <c r="J44" s="43">
        <v>0.0011056712962962962</v>
      </c>
      <c r="K44" s="22"/>
      <c r="L44" s="21">
        <v>0.001326388888888889</v>
      </c>
      <c r="M44" s="43">
        <v>0.0019699074074074076</v>
      </c>
      <c r="N44" s="26"/>
      <c r="O44" s="66"/>
      <c r="P44" s="339">
        <f t="shared" si="2"/>
        <v>0.005523032407407407</v>
      </c>
      <c r="Q44" s="274">
        <f t="shared" si="3"/>
        <v>38</v>
      </c>
    </row>
    <row r="45" spans="2:17" ht="12.75">
      <c r="B45" s="131">
        <v>529</v>
      </c>
      <c r="C45" s="108" t="s">
        <v>96</v>
      </c>
      <c r="D45" s="171" t="s">
        <v>28</v>
      </c>
      <c r="E45" s="185" t="s">
        <v>49</v>
      </c>
      <c r="F45" s="118">
        <v>0.44166666666666665</v>
      </c>
      <c r="G45" s="23"/>
      <c r="H45" s="53"/>
      <c r="I45" s="21">
        <v>0.0012791666666666667</v>
      </c>
      <c r="J45" s="43">
        <v>0.0012983796296296298</v>
      </c>
      <c r="K45" s="22"/>
      <c r="L45" s="21">
        <v>0.0015057870370370373</v>
      </c>
      <c r="M45" s="43">
        <v>0.0014629629629629628</v>
      </c>
      <c r="N45" s="26"/>
      <c r="O45" s="66"/>
      <c r="P45" s="339">
        <f t="shared" si="2"/>
        <v>0.0055462962962962966</v>
      </c>
      <c r="Q45" s="274">
        <f t="shared" si="3"/>
        <v>39</v>
      </c>
    </row>
    <row r="46" spans="2:17" ht="12.75">
      <c r="B46" s="131">
        <v>549</v>
      </c>
      <c r="C46" s="113" t="s">
        <v>146</v>
      </c>
      <c r="D46" s="169" t="s">
        <v>23</v>
      </c>
      <c r="E46" s="181" t="s">
        <v>147</v>
      </c>
      <c r="F46" s="139">
        <v>0.4486111111111111</v>
      </c>
      <c r="G46" s="23"/>
      <c r="H46" s="53">
        <v>0.0006944444444444445</v>
      </c>
      <c r="I46" s="21">
        <v>0.001154398148148148</v>
      </c>
      <c r="J46" s="43">
        <v>0.001104513888888889</v>
      </c>
      <c r="K46" s="22"/>
      <c r="L46" s="21">
        <v>0.0012997685185185185</v>
      </c>
      <c r="M46" s="43">
        <v>0.0012997685185185185</v>
      </c>
      <c r="N46" s="26"/>
      <c r="O46" s="66"/>
      <c r="P46" s="339">
        <f t="shared" si="2"/>
        <v>0.005552893518518519</v>
      </c>
      <c r="Q46" s="274">
        <f t="shared" si="3"/>
        <v>40</v>
      </c>
    </row>
    <row r="47" spans="2:17" ht="12.75">
      <c r="B47" s="131">
        <v>523</v>
      </c>
      <c r="C47" s="145" t="s">
        <v>252</v>
      </c>
      <c r="D47" s="299" t="s">
        <v>109</v>
      </c>
      <c r="E47" s="300" t="s">
        <v>62</v>
      </c>
      <c r="F47" s="122">
        <v>0.4395833333333334</v>
      </c>
      <c r="G47" s="69">
        <v>0.0006944444444444445</v>
      </c>
      <c r="H47" s="71"/>
      <c r="I47" s="21">
        <v>0.0011067129629629628</v>
      </c>
      <c r="J47" s="43">
        <v>0.001089699074074074</v>
      </c>
      <c r="K47" s="22"/>
      <c r="L47" s="21">
        <v>0.0012511574074074074</v>
      </c>
      <c r="M47" s="43">
        <v>0.0014907407407407406</v>
      </c>
      <c r="N47" s="26"/>
      <c r="O47" s="66"/>
      <c r="P47" s="339">
        <f t="shared" si="2"/>
        <v>0.005632754629629629</v>
      </c>
      <c r="Q47" s="274">
        <f t="shared" si="3"/>
        <v>41</v>
      </c>
    </row>
    <row r="48" spans="2:17" ht="12.75">
      <c r="B48" s="131">
        <v>530</v>
      </c>
      <c r="C48" s="138" t="s">
        <v>101</v>
      </c>
      <c r="D48" s="169" t="s">
        <v>25</v>
      </c>
      <c r="E48" s="181" t="s">
        <v>49</v>
      </c>
      <c r="F48" s="186">
        <v>0.44236111111111115</v>
      </c>
      <c r="G48" s="23"/>
      <c r="H48" s="53"/>
      <c r="I48" s="21">
        <v>0.001328009259259259</v>
      </c>
      <c r="J48" s="43">
        <v>0.001341435185185185</v>
      </c>
      <c r="K48" s="22"/>
      <c r="L48" s="21">
        <v>0.001591435185185185</v>
      </c>
      <c r="M48" s="43">
        <v>0.0015752314814814815</v>
      </c>
      <c r="N48" s="26"/>
      <c r="O48" s="66"/>
      <c r="P48" s="339">
        <f t="shared" si="2"/>
        <v>0.0058361111111111105</v>
      </c>
      <c r="Q48" s="274">
        <f t="shared" si="3"/>
        <v>42</v>
      </c>
    </row>
    <row r="49" spans="2:17" ht="12.75">
      <c r="B49" s="164">
        <v>503</v>
      </c>
      <c r="C49" s="323" t="s">
        <v>214</v>
      </c>
      <c r="D49" s="166" t="s">
        <v>28</v>
      </c>
      <c r="E49" s="170" t="s">
        <v>49</v>
      </c>
      <c r="F49" s="176">
        <v>0.43194444444444446</v>
      </c>
      <c r="G49" s="23"/>
      <c r="H49" s="53"/>
      <c r="I49" s="335">
        <v>0.0013773148148148147</v>
      </c>
      <c r="J49" s="43">
        <v>0.0013342592592592592</v>
      </c>
      <c r="K49" s="22"/>
      <c r="L49" s="21">
        <v>0.001590277777777778</v>
      </c>
      <c r="M49" s="43">
        <v>0.0015555555555555557</v>
      </c>
      <c r="N49" s="26"/>
      <c r="O49" s="66"/>
      <c r="P49" s="339">
        <f t="shared" si="2"/>
        <v>0.0058574074074074075</v>
      </c>
      <c r="Q49" s="274">
        <f t="shared" si="3"/>
        <v>43</v>
      </c>
    </row>
    <row r="50" spans="2:17" ht="12.75">
      <c r="B50" s="131">
        <v>524</v>
      </c>
      <c r="C50" s="105" t="s">
        <v>69</v>
      </c>
      <c r="D50" s="192" t="s">
        <v>28</v>
      </c>
      <c r="E50" s="174" t="s">
        <v>106</v>
      </c>
      <c r="F50" s="334">
        <v>0.44027777777777777</v>
      </c>
      <c r="G50" s="69"/>
      <c r="H50" s="71"/>
      <c r="I50" s="21">
        <v>0.0014069444444444442</v>
      </c>
      <c r="J50" s="43">
        <v>0.0014508101851851852</v>
      </c>
      <c r="K50" s="22"/>
      <c r="L50" s="21">
        <v>0.0012997685185185185</v>
      </c>
      <c r="M50" s="43">
        <v>0.0017002314814814814</v>
      </c>
      <c r="N50" s="26"/>
      <c r="O50" s="66"/>
      <c r="P50" s="339">
        <f t="shared" si="2"/>
        <v>0.005857754629629629</v>
      </c>
      <c r="Q50" s="274">
        <f t="shared" si="3"/>
        <v>44</v>
      </c>
    </row>
    <row r="51" spans="2:17" ht="12.75">
      <c r="B51" s="163">
        <v>506</v>
      </c>
      <c r="C51" s="105" t="s">
        <v>217</v>
      </c>
      <c r="D51" s="211" t="s">
        <v>28</v>
      </c>
      <c r="E51" s="330" t="s">
        <v>51</v>
      </c>
      <c r="F51" s="177">
        <v>0.43402777777777773</v>
      </c>
      <c r="G51" s="23"/>
      <c r="H51" s="53"/>
      <c r="I51" s="21">
        <v>0.0013864583333333333</v>
      </c>
      <c r="J51" s="43">
        <v>0.00137037037037037</v>
      </c>
      <c r="K51" s="22"/>
      <c r="L51" s="21">
        <v>0.0016099537037037037</v>
      </c>
      <c r="M51" s="43">
        <v>0.00156712962962963</v>
      </c>
      <c r="N51" s="26"/>
      <c r="O51" s="66"/>
      <c r="P51" s="339">
        <f t="shared" si="2"/>
        <v>0.005933912037037037</v>
      </c>
      <c r="Q51" s="274">
        <f t="shared" si="3"/>
        <v>45</v>
      </c>
    </row>
    <row r="52" spans="2:17" ht="12.75">
      <c r="B52" s="163">
        <v>509</v>
      </c>
      <c r="C52" s="105" t="s">
        <v>219</v>
      </c>
      <c r="D52" s="169" t="s">
        <v>29</v>
      </c>
      <c r="E52" s="184" t="s">
        <v>65</v>
      </c>
      <c r="F52" s="122">
        <v>0.4354166666666666</v>
      </c>
      <c r="G52" s="23"/>
      <c r="H52" s="53"/>
      <c r="I52" s="21">
        <v>0.001472453703703704</v>
      </c>
      <c r="J52" s="43">
        <v>0.001391087962962963</v>
      </c>
      <c r="K52" s="22"/>
      <c r="L52" s="21">
        <v>0.0017002314814814814</v>
      </c>
      <c r="M52" s="43">
        <v>0.0016689814814814814</v>
      </c>
      <c r="N52" s="26"/>
      <c r="O52" s="66"/>
      <c r="P52" s="339">
        <f t="shared" si="2"/>
        <v>0.00623275462962963</v>
      </c>
      <c r="Q52" s="274">
        <f t="shared" si="3"/>
        <v>46</v>
      </c>
    </row>
    <row r="53" spans="2:17" ht="12.75">
      <c r="B53" s="131">
        <v>533</v>
      </c>
      <c r="C53" s="205" t="s">
        <v>243</v>
      </c>
      <c r="D53" s="205" t="s">
        <v>24</v>
      </c>
      <c r="E53" s="174" t="s">
        <v>244</v>
      </c>
      <c r="F53" s="176">
        <v>0.44305555555555554</v>
      </c>
      <c r="G53" s="23"/>
      <c r="H53" s="53">
        <v>0.002777777777777778</v>
      </c>
      <c r="I53" s="248">
        <v>0.0009877314814814816</v>
      </c>
      <c r="J53" s="295">
        <v>0.0009855324074074074</v>
      </c>
      <c r="K53" s="22"/>
      <c r="L53" s="248">
        <v>0.0011203703703703703</v>
      </c>
      <c r="M53" s="43">
        <v>0.0011145833333333333</v>
      </c>
      <c r="N53" s="26"/>
      <c r="O53" s="66"/>
      <c r="P53" s="339">
        <f t="shared" si="2"/>
        <v>0.00698599537037037</v>
      </c>
      <c r="Q53" s="274">
        <f t="shared" si="3"/>
        <v>47</v>
      </c>
    </row>
    <row r="54" spans="2:17" ht="12.75">
      <c r="B54" s="163">
        <v>510</v>
      </c>
      <c r="C54" s="105" t="s">
        <v>220</v>
      </c>
      <c r="D54" s="193" t="s">
        <v>28</v>
      </c>
      <c r="E54" s="170" t="s">
        <v>65</v>
      </c>
      <c r="F54" s="333">
        <v>0.43263888888888885</v>
      </c>
      <c r="G54" s="23"/>
      <c r="H54" s="53">
        <v>0.003472222222222222</v>
      </c>
      <c r="I54" s="21">
        <v>0.0012958333333333335</v>
      </c>
      <c r="J54" s="43">
        <v>0.0012587962962962963</v>
      </c>
      <c r="K54" s="22"/>
      <c r="L54" s="21">
        <v>0.0015046296296296294</v>
      </c>
      <c r="M54" s="43">
        <v>0.00158912037037037</v>
      </c>
      <c r="N54" s="26"/>
      <c r="O54" s="66"/>
      <c r="P54" s="339">
        <f t="shared" si="2"/>
        <v>0.009120601851851852</v>
      </c>
      <c r="Q54" s="274">
        <f t="shared" si="3"/>
        <v>48</v>
      </c>
    </row>
    <row r="55" spans="2:17" ht="12.75">
      <c r="B55" s="163">
        <v>511</v>
      </c>
      <c r="C55" s="105" t="s">
        <v>221</v>
      </c>
      <c r="D55" s="169" t="s">
        <v>53</v>
      </c>
      <c r="E55" s="170" t="s">
        <v>49</v>
      </c>
      <c r="F55" s="122">
        <v>0.4354166666666666</v>
      </c>
      <c r="G55" s="23"/>
      <c r="H55" s="53">
        <v>0.004861111111111111</v>
      </c>
      <c r="I55" s="21">
        <v>0.0013378472222222223</v>
      </c>
      <c r="J55" s="43">
        <v>0.0013903935185185185</v>
      </c>
      <c r="K55" s="22"/>
      <c r="L55" s="21">
        <v>0.0014976851851851852</v>
      </c>
      <c r="M55" s="43">
        <v>0.0015023148148148148</v>
      </c>
      <c r="N55" s="26"/>
      <c r="O55" s="66"/>
      <c r="P55" s="339">
        <f t="shared" si="2"/>
        <v>0.01058935185185185</v>
      </c>
      <c r="Q55" s="274">
        <f t="shared" si="3"/>
        <v>49</v>
      </c>
    </row>
    <row r="56" spans="2:17" ht="12.75">
      <c r="B56" s="163">
        <v>504</v>
      </c>
      <c r="C56" s="142" t="s">
        <v>63</v>
      </c>
      <c r="D56" s="313" t="s">
        <v>28</v>
      </c>
      <c r="E56" s="317" t="s">
        <v>49</v>
      </c>
      <c r="F56" s="176">
        <v>0.43263888888888885</v>
      </c>
      <c r="G56" s="23"/>
      <c r="H56" s="53">
        <v>0.005555555555555556</v>
      </c>
      <c r="I56" s="21">
        <v>0.0013565972222222224</v>
      </c>
      <c r="J56" s="43">
        <v>0.001378125</v>
      </c>
      <c r="K56" s="22"/>
      <c r="L56" s="21">
        <v>0.0016655092592592592</v>
      </c>
      <c r="M56" s="43">
        <v>0.0015543981481481483</v>
      </c>
      <c r="N56" s="26"/>
      <c r="O56" s="66"/>
      <c r="P56" s="339">
        <f t="shared" si="2"/>
        <v>0.011510185185185186</v>
      </c>
      <c r="Q56" s="274">
        <f t="shared" si="3"/>
        <v>50</v>
      </c>
    </row>
    <row r="57" spans="2:17" ht="12.75">
      <c r="B57" s="131">
        <v>540</v>
      </c>
      <c r="C57" s="113" t="s">
        <v>200</v>
      </c>
      <c r="D57" s="182" t="s">
        <v>24</v>
      </c>
      <c r="E57" s="170" t="s">
        <v>65</v>
      </c>
      <c r="F57" s="122">
        <v>0.4458333333333333</v>
      </c>
      <c r="G57" s="23"/>
      <c r="H57" s="53">
        <v>0.0125</v>
      </c>
      <c r="I57" s="21">
        <v>0.0014134259259259258</v>
      </c>
      <c r="J57" s="43">
        <v>0.0012990740740740742</v>
      </c>
      <c r="K57" s="22"/>
      <c r="L57" s="21">
        <v>0.0018287037037037037</v>
      </c>
      <c r="M57" s="43">
        <v>0.001513888888888889</v>
      </c>
      <c r="N57" s="26"/>
      <c r="O57" s="66"/>
      <c r="P57" s="339">
        <f t="shared" si="2"/>
        <v>0.018555092592592592</v>
      </c>
      <c r="Q57" s="274">
        <f t="shared" si="3"/>
        <v>51</v>
      </c>
    </row>
    <row r="58" spans="2:17" ht="12.75">
      <c r="B58" s="208">
        <v>502</v>
      </c>
      <c r="C58" s="105" t="s">
        <v>213</v>
      </c>
      <c r="D58" s="193" t="s">
        <v>122</v>
      </c>
      <c r="E58" s="170" t="s">
        <v>67</v>
      </c>
      <c r="F58" s="122">
        <v>0.4305555555555556</v>
      </c>
      <c r="G58" s="23"/>
      <c r="H58" s="53"/>
      <c r="I58" s="21">
        <v>0.0018163194444444444</v>
      </c>
      <c r="J58" s="43"/>
      <c r="K58" s="22"/>
      <c r="L58" s="21">
        <v>0.0023738425925925928</v>
      </c>
      <c r="M58" s="43"/>
      <c r="N58" s="26"/>
      <c r="O58" s="67" t="s">
        <v>18</v>
      </c>
      <c r="P58" s="339" t="str">
        <f t="shared" si="2"/>
        <v>XXXXX</v>
      </c>
      <c r="Q58" s="274" t="str">
        <f t="shared" si="3"/>
        <v>D</v>
      </c>
    </row>
    <row r="59" spans="2:17" ht="12.75">
      <c r="B59" s="159">
        <v>520</v>
      </c>
      <c r="C59" s="132" t="s">
        <v>266</v>
      </c>
      <c r="D59" s="326" t="s">
        <v>23</v>
      </c>
      <c r="E59" s="319" t="s">
        <v>106</v>
      </c>
      <c r="F59" s="212">
        <v>0.4388888888888889</v>
      </c>
      <c r="G59" s="69"/>
      <c r="H59" s="71"/>
      <c r="I59" s="21"/>
      <c r="J59" s="43"/>
      <c r="K59" s="22"/>
      <c r="L59" s="21"/>
      <c r="M59" s="43"/>
      <c r="N59" s="26"/>
      <c r="O59" s="67" t="s">
        <v>18</v>
      </c>
      <c r="P59" s="339" t="str">
        <f t="shared" si="2"/>
        <v>XXXXX</v>
      </c>
      <c r="Q59" s="274" t="str">
        <f t="shared" si="3"/>
        <v>D</v>
      </c>
    </row>
    <row r="60" spans="2:17" ht="12.75">
      <c r="B60" s="141">
        <v>525</v>
      </c>
      <c r="C60" s="132" t="s">
        <v>75</v>
      </c>
      <c r="D60" s="183" t="s">
        <v>24</v>
      </c>
      <c r="E60" s="184" t="s">
        <v>49</v>
      </c>
      <c r="F60" s="135">
        <v>0.44027777777777777</v>
      </c>
      <c r="G60" s="23">
        <v>0.0006944444444444445</v>
      </c>
      <c r="H60" s="53"/>
      <c r="I60" s="21">
        <v>0.0011219907407407407</v>
      </c>
      <c r="J60" s="43">
        <v>0.0011319444444444443</v>
      </c>
      <c r="K60" s="22"/>
      <c r="L60" s="21"/>
      <c r="M60" s="43">
        <v>0.0012789351851851853</v>
      </c>
      <c r="N60" s="26"/>
      <c r="O60" s="67" t="s">
        <v>18</v>
      </c>
      <c r="P60" s="339" t="str">
        <f t="shared" si="2"/>
        <v>XXXXX</v>
      </c>
      <c r="Q60" s="274" t="str">
        <f t="shared" si="3"/>
        <v>D</v>
      </c>
    </row>
    <row r="61" spans="2:17" ht="12.75">
      <c r="B61" s="141">
        <v>526</v>
      </c>
      <c r="C61" s="178" t="s">
        <v>79</v>
      </c>
      <c r="D61" s="211" t="s">
        <v>80</v>
      </c>
      <c r="E61" s="174" t="s">
        <v>78</v>
      </c>
      <c r="F61" s="135">
        <v>0.44097222222222227</v>
      </c>
      <c r="G61" s="23"/>
      <c r="H61" s="53"/>
      <c r="I61" s="21">
        <v>0.002006712962962963</v>
      </c>
      <c r="J61" s="43"/>
      <c r="K61" s="22"/>
      <c r="L61" s="21"/>
      <c r="M61" s="43"/>
      <c r="N61" s="26"/>
      <c r="O61" s="67" t="s">
        <v>18</v>
      </c>
      <c r="P61" s="339" t="str">
        <f t="shared" si="2"/>
        <v>XXXXX</v>
      </c>
      <c r="Q61" s="274" t="str">
        <f t="shared" si="3"/>
        <v>D</v>
      </c>
    </row>
    <row r="62" spans="2:17" ht="12.75">
      <c r="B62" s="141">
        <v>527</v>
      </c>
      <c r="C62" s="105" t="s">
        <v>81</v>
      </c>
      <c r="D62" s="193" t="s">
        <v>82</v>
      </c>
      <c r="E62" s="170" t="s">
        <v>83</v>
      </c>
      <c r="F62" s="154">
        <v>0.44097222222222227</v>
      </c>
      <c r="G62" s="23"/>
      <c r="H62" s="53"/>
      <c r="I62" s="21">
        <v>0.0015993055555555554</v>
      </c>
      <c r="J62" s="43"/>
      <c r="K62" s="22"/>
      <c r="L62" s="21">
        <v>0.001990740740740741</v>
      </c>
      <c r="M62" s="43"/>
      <c r="N62" s="26"/>
      <c r="O62" s="67" t="s">
        <v>18</v>
      </c>
      <c r="P62" s="339" t="str">
        <f t="shared" si="2"/>
        <v>XXXXX</v>
      </c>
      <c r="Q62" s="274" t="str">
        <f t="shared" si="3"/>
        <v>D</v>
      </c>
    </row>
    <row r="63" spans="2:17" ht="12.75">
      <c r="B63" s="141">
        <v>535</v>
      </c>
      <c r="C63" s="133" t="s">
        <v>116</v>
      </c>
      <c r="D63" s="325" t="s">
        <v>28</v>
      </c>
      <c r="E63" s="331" t="s">
        <v>65</v>
      </c>
      <c r="F63" s="186">
        <v>0.4444444444444444</v>
      </c>
      <c r="G63" s="194"/>
      <c r="H63" s="195"/>
      <c r="I63" s="196">
        <v>0.0011099537037037035</v>
      </c>
      <c r="J63" s="197">
        <v>0.0010792824074074075</v>
      </c>
      <c r="K63" s="198"/>
      <c r="L63" s="196"/>
      <c r="M63" s="197">
        <v>0.0012951388888888889</v>
      </c>
      <c r="N63" s="199"/>
      <c r="O63" s="190" t="s">
        <v>18</v>
      </c>
      <c r="P63" s="339" t="str">
        <f t="shared" si="2"/>
        <v>XXXXX</v>
      </c>
      <c r="Q63" s="274" t="str">
        <f t="shared" si="3"/>
        <v>D</v>
      </c>
    </row>
    <row r="64" spans="2:17" ht="12.75">
      <c r="B64" s="131">
        <v>541</v>
      </c>
      <c r="C64" s="132" t="s">
        <v>124</v>
      </c>
      <c r="D64" s="325" t="s">
        <v>28</v>
      </c>
      <c r="E64" s="331" t="s">
        <v>49</v>
      </c>
      <c r="F64" s="135">
        <v>0.4458333333333333</v>
      </c>
      <c r="G64" s="194"/>
      <c r="H64" s="195"/>
      <c r="I64" s="196">
        <v>0.0011734953703703703</v>
      </c>
      <c r="J64" s="197">
        <v>0.001179861111111111</v>
      </c>
      <c r="K64" s="198"/>
      <c r="L64" s="196">
        <v>0.0013680555555555557</v>
      </c>
      <c r="M64" s="197">
        <v>0.0013506944444444445</v>
      </c>
      <c r="N64" s="199"/>
      <c r="O64" s="190" t="s">
        <v>18</v>
      </c>
      <c r="P64" s="339" t="str">
        <f t="shared" si="2"/>
        <v>XXXXX</v>
      </c>
      <c r="Q64" s="274" t="str">
        <f t="shared" si="3"/>
        <v>D</v>
      </c>
    </row>
    <row r="65" spans="2:17" ht="12.75">
      <c r="B65" s="141">
        <v>551</v>
      </c>
      <c r="C65" s="205" t="s">
        <v>158</v>
      </c>
      <c r="D65" s="206" t="s">
        <v>28</v>
      </c>
      <c r="E65" s="327" t="s">
        <v>70</v>
      </c>
      <c r="F65" s="135">
        <v>0.44930555555555557</v>
      </c>
      <c r="G65" s="194"/>
      <c r="H65" s="195"/>
      <c r="I65" s="196">
        <v>0.0011259259259259258</v>
      </c>
      <c r="J65" s="197">
        <v>0.0011280092592592594</v>
      </c>
      <c r="K65" s="198"/>
      <c r="L65" s="196"/>
      <c r="M65" s="197">
        <v>0.0013125</v>
      </c>
      <c r="N65" s="199"/>
      <c r="O65" s="190" t="s">
        <v>18</v>
      </c>
      <c r="P65" s="339" t="str">
        <f t="shared" si="2"/>
        <v>XXXXX</v>
      </c>
      <c r="Q65" s="274" t="str">
        <f t="shared" si="3"/>
        <v>D</v>
      </c>
    </row>
    <row r="66" spans="2:17" ht="13.5" thickBot="1">
      <c r="B66" s="253">
        <v>560</v>
      </c>
      <c r="C66" s="250" t="s">
        <v>175</v>
      </c>
      <c r="D66" s="251" t="s">
        <v>58</v>
      </c>
      <c r="E66" s="254" t="s">
        <v>49</v>
      </c>
      <c r="F66" s="124">
        <v>0.45208333333333334</v>
      </c>
      <c r="G66" s="94"/>
      <c r="H66" s="95"/>
      <c r="I66" s="99"/>
      <c r="J66" s="100">
        <v>0.001325</v>
      </c>
      <c r="K66" s="101"/>
      <c r="L66" s="99">
        <v>0.0015000000000000002</v>
      </c>
      <c r="M66" s="100">
        <v>0.0015011574074074074</v>
      </c>
      <c r="N66" s="97"/>
      <c r="O66" s="102" t="s">
        <v>18</v>
      </c>
      <c r="P66" s="341" t="str">
        <f t="shared" si="2"/>
        <v>XXXXX</v>
      </c>
      <c r="Q66" s="275" t="str">
        <f t="shared" si="3"/>
        <v>D</v>
      </c>
    </row>
  </sheetData>
  <sheetProtection/>
  <mergeCells count="15">
    <mergeCell ref="A5:A6"/>
    <mergeCell ref="D5:D6"/>
    <mergeCell ref="E5:E6"/>
    <mergeCell ref="G3:Q3"/>
    <mergeCell ref="G5:G6"/>
    <mergeCell ref="O5:O6"/>
    <mergeCell ref="P5:P6"/>
    <mergeCell ref="Q5:Q6"/>
    <mergeCell ref="C5:C6"/>
    <mergeCell ref="D3:F3"/>
    <mergeCell ref="B5:B6"/>
    <mergeCell ref="I5:K5"/>
    <mergeCell ref="L5:N5"/>
    <mergeCell ref="H5:H6"/>
    <mergeCell ref="F5:F6"/>
  </mergeCells>
  <dataValidations count="3">
    <dataValidation errorStyle="warning" type="list" allowBlank="1" showInputMessage="1" showErrorMessage="1" errorTitle="Chybné zadání" error="Vyber ze seznamu značku motocyklu. V případě, že se značka v seznamu nenachází kontaktujte autora programu." sqref="D45:D66 D36 D15 D41:D43 D31:D32 D7:D8 D19:D21">
      <formula1>$S$18:$S$39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22:D30 D9:D14 D37:D40 D33:D35 D16:D18">
      <formula1>$S$14:$S$17</formula1>
    </dataValidation>
    <dataValidation errorStyle="warning" type="time" allowBlank="1" showInputMessage="1" showErrorMessage="1" errorTitle="Chybné zadání" error="Zadej čas ve tvaru mm:ss,0 !!!" sqref="G7:N66">
      <formula1>0</formula1>
      <formula2>0.041666666666666664</formula2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R8" sqref="R8"/>
    </sheetView>
  </sheetViews>
  <sheetFormatPr defaultColWidth="9.140625" defaultRowHeight="12.75"/>
  <cols>
    <col min="1" max="1" width="5.421875" style="86" hidden="1" customWidth="1"/>
    <col min="2" max="2" width="5.421875" style="86" customWidth="1"/>
    <col min="3" max="3" width="24.421875" style="221" customWidth="1"/>
    <col min="4" max="4" width="13.28125" style="24" customWidth="1"/>
    <col min="5" max="6" width="7.28125" style="92" customWidth="1"/>
    <col min="7" max="7" width="12.140625" style="24" customWidth="1"/>
    <col min="8" max="8" width="10.7109375" style="24" customWidth="1"/>
    <col min="9" max="10" width="7.28125" style="24" customWidth="1"/>
    <col min="11" max="11" width="7.28125" style="24" hidden="1" customWidth="1"/>
    <col min="12" max="13" width="7.28125" style="24" customWidth="1"/>
    <col min="14" max="14" width="7.28125" style="24" hidden="1" customWidth="1"/>
    <col min="15" max="15" width="25.7109375" style="24" bestFit="1" customWidth="1"/>
    <col min="16" max="16" width="12.140625" style="337" customWidth="1"/>
    <col min="17" max="17" width="6.28125" style="236" customWidth="1"/>
    <col min="18" max="18" width="9.140625" style="24" customWidth="1"/>
    <col min="19" max="19" width="25.7109375" style="24" hidden="1" customWidth="1"/>
    <col min="20" max="20" width="12.7109375" style="24" hidden="1" customWidth="1"/>
    <col min="21" max="16384" width="9.140625" style="24" customWidth="1"/>
  </cols>
  <sheetData>
    <row r="1" spans="1:16" ht="12.75">
      <c r="A1" s="221"/>
      <c r="B1" s="221"/>
      <c r="D1" s="222">
        <v>41545</v>
      </c>
      <c r="E1" s="223"/>
      <c r="F1" s="223"/>
      <c r="G1" s="224"/>
      <c r="P1" s="336"/>
    </row>
    <row r="2" spans="1:18" ht="13.5" thickBot="1">
      <c r="A2" s="221"/>
      <c r="B2" s="221"/>
      <c r="R2" s="226"/>
    </row>
    <row r="3" spans="1:17" s="92" customFormat="1" ht="25.5" customHeight="1" thickBot="1">
      <c r="A3" s="227"/>
      <c r="B3" s="227"/>
      <c r="C3" s="234" t="s">
        <v>6</v>
      </c>
      <c r="D3" s="367" t="s">
        <v>9</v>
      </c>
      <c r="E3" s="367"/>
      <c r="F3" s="368"/>
      <c r="G3" s="369" t="s">
        <v>33</v>
      </c>
      <c r="H3" s="374"/>
      <c r="I3" s="374"/>
      <c r="J3" s="374"/>
      <c r="K3" s="374"/>
      <c r="L3" s="374"/>
      <c r="M3" s="374"/>
      <c r="N3" s="374"/>
      <c r="O3" s="374"/>
      <c r="P3" s="374"/>
      <c r="Q3" s="375"/>
    </row>
    <row r="4" spans="8:15" ht="13.5" thickBot="1">
      <c r="H4" s="32"/>
      <c r="I4" s="32"/>
      <c r="J4" s="32"/>
      <c r="K4" s="32"/>
      <c r="L4" s="32"/>
      <c r="M4" s="32"/>
      <c r="N4" s="32"/>
      <c r="O4" s="32"/>
    </row>
    <row r="5" spans="1:17" s="230" customFormat="1" ht="15" customHeight="1">
      <c r="A5" s="384" t="s">
        <v>5</v>
      </c>
      <c r="B5" s="384" t="s">
        <v>5</v>
      </c>
      <c r="C5" s="380" t="s">
        <v>0</v>
      </c>
      <c r="D5" s="359" t="s">
        <v>1</v>
      </c>
      <c r="E5" s="357" t="s">
        <v>2</v>
      </c>
      <c r="F5" s="361" t="s">
        <v>40</v>
      </c>
      <c r="G5" s="361" t="s">
        <v>41</v>
      </c>
      <c r="H5" s="361" t="s">
        <v>37</v>
      </c>
      <c r="I5" s="350" t="s">
        <v>19</v>
      </c>
      <c r="J5" s="351"/>
      <c r="K5" s="352"/>
      <c r="L5" s="350" t="s">
        <v>20</v>
      </c>
      <c r="M5" s="351"/>
      <c r="N5" s="352"/>
      <c r="O5" s="361" t="s">
        <v>18</v>
      </c>
      <c r="P5" s="382" t="s">
        <v>3</v>
      </c>
      <c r="Q5" s="378" t="s">
        <v>4</v>
      </c>
    </row>
    <row r="6" spans="1:19" s="32" customFormat="1" ht="15" customHeight="1" thickBot="1">
      <c r="A6" s="385"/>
      <c r="B6" s="385"/>
      <c r="C6" s="381"/>
      <c r="D6" s="360"/>
      <c r="E6" s="371"/>
      <c r="F6" s="370"/>
      <c r="G6" s="362"/>
      <c r="H6" s="370"/>
      <c r="I6" s="231" t="s">
        <v>7</v>
      </c>
      <c r="J6" s="232" t="s">
        <v>8</v>
      </c>
      <c r="K6" s="233" t="s">
        <v>21</v>
      </c>
      <c r="L6" s="231" t="s">
        <v>7</v>
      </c>
      <c r="M6" s="232" t="s">
        <v>8</v>
      </c>
      <c r="N6" s="233" t="s">
        <v>21</v>
      </c>
      <c r="O6" s="362"/>
      <c r="P6" s="383"/>
      <c r="Q6" s="379"/>
      <c r="S6" s="24" t="s">
        <v>12</v>
      </c>
    </row>
    <row r="7" spans="1:23" ht="12.75">
      <c r="A7" s="45">
        <v>53</v>
      </c>
      <c r="B7" s="308">
        <v>329</v>
      </c>
      <c r="C7" s="178" t="s">
        <v>113</v>
      </c>
      <c r="D7" s="166" t="s">
        <v>29</v>
      </c>
      <c r="E7" s="301" t="s">
        <v>65</v>
      </c>
      <c r="F7" s="117">
        <v>0.4680555555555555</v>
      </c>
      <c r="G7" s="36"/>
      <c r="H7" s="20"/>
      <c r="I7" s="13">
        <v>0.0009241898148148148</v>
      </c>
      <c r="J7" s="39">
        <v>0.0009225694444444445</v>
      </c>
      <c r="K7" s="14"/>
      <c r="L7" s="13">
        <v>0.0010439814814814815</v>
      </c>
      <c r="M7" s="39">
        <v>0.0010625</v>
      </c>
      <c r="N7" s="15"/>
      <c r="O7" s="74"/>
      <c r="P7" s="288">
        <f aca="true" t="shared" si="0" ref="P7:P38">IF(OR(H7&gt;TIME(0,30,0),O7&lt;&gt;""),"XXXXX",SUM(G7:N7))</f>
        <v>0.003953240740740741</v>
      </c>
      <c r="Q7" s="345">
        <f aca="true" t="shared" si="1" ref="Q7:Q38">IF(OR(H7&gt;TIME(0,30,0),O7&lt;&gt;""),"D",RANK(P7,$P$7:$P$69,100))</f>
        <v>1</v>
      </c>
      <c r="W7" s="34"/>
    </row>
    <row r="8" spans="1:20" ht="12.75">
      <c r="A8" s="46">
        <v>222</v>
      </c>
      <c r="B8" s="146">
        <v>354</v>
      </c>
      <c r="C8" s="130" t="s">
        <v>169</v>
      </c>
      <c r="D8" s="180" t="s">
        <v>55</v>
      </c>
      <c r="E8" s="181" t="s">
        <v>49</v>
      </c>
      <c r="F8" s="118">
        <v>0.4763888888888889</v>
      </c>
      <c r="G8" s="36"/>
      <c r="H8" s="20"/>
      <c r="I8" s="13">
        <v>0.0009716435185185185</v>
      </c>
      <c r="J8" s="44">
        <v>0.0009748842592592592</v>
      </c>
      <c r="K8" s="14"/>
      <c r="L8" s="13">
        <v>0.0011400462962962963</v>
      </c>
      <c r="M8" s="44">
        <v>0.0011423611111111111</v>
      </c>
      <c r="N8" s="14"/>
      <c r="O8" s="66"/>
      <c r="P8" s="288">
        <f t="shared" si="0"/>
        <v>0.004228935185185185</v>
      </c>
      <c r="Q8" s="345">
        <f t="shared" si="1"/>
        <v>2</v>
      </c>
      <c r="T8" s="24" t="s">
        <v>24</v>
      </c>
    </row>
    <row r="9" spans="1:23" ht="12.75">
      <c r="A9" s="45">
        <v>444</v>
      </c>
      <c r="B9" s="146">
        <v>338</v>
      </c>
      <c r="C9" s="142" t="s">
        <v>180</v>
      </c>
      <c r="D9" s="315" t="s">
        <v>29</v>
      </c>
      <c r="E9" s="317" t="s">
        <v>65</v>
      </c>
      <c r="F9" s="118">
        <v>0.4708333333333334</v>
      </c>
      <c r="G9" s="36"/>
      <c r="H9" s="20"/>
      <c r="I9" s="13">
        <v>0.0010234953703703704</v>
      </c>
      <c r="J9" s="44">
        <v>0.0009765046296296296</v>
      </c>
      <c r="K9" s="14"/>
      <c r="L9" s="13">
        <v>0.0011747685185185186</v>
      </c>
      <c r="M9" s="44">
        <v>0.001144675925925926</v>
      </c>
      <c r="N9" s="14"/>
      <c r="O9" s="66"/>
      <c r="P9" s="288">
        <f t="shared" si="0"/>
        <v>0.004319444444444444</v>
      </c>
      <c r="Q9" s="345">
        <f t="shared" si="1"/>
        <v>3</v>
      </c>
      <c r="W9" s="34"/>
    </row>
    <row r="10" spans="1:17" ht="12.75">
      <c r="A10" s="45">
        <v>6</v>
      </c>
      <c r="B10" s="151">
        <v>315</v>
      </c>
      <c r="C10" s="105" t="s">
        <v>73</v>
      </c>
      <c r="D10" s="166" t="s">
        <v>28</v>
      </c>
      <c r="E10" s="156" t="s">
        <v>67</v>
      </c>
      <c r="F10" s="118">
        <v>0.46319444444444446</v>
      </c>
      <c r="G10" s="36"/>
      <c r="H10" s="20"/>
      <c r="I10" s="13">
        <v>0.0010133101851851852</v>
      </c>
      <c r="J10" s="44">
        <v>0.0009855324074074074</v>
      </c>
      <c r="K10" s="14"/>
      <c r="L10" s="13">
        <v>0.001181712962962963</v>
      </c>
      <c r="M10" s="44">
        <v>0.001164351851851852</v>
      </c>
      <c r="N10" s="14"/>
      <c r="O10" s="66"/>
      <c r="P10" s="288">
        <f t="shared" si="0"/>
        <v>0.004344907407407408</v>
      </c>
      <c r="Q10" s="345">
        <f t="shared" si="1"/>
        <v>4</v>
      </c>
    </row>
    <row r="11" spans="1:23" ht="12.75">
      <c r="A11" s="45">
        <v>827</v>
      </c>
      <c r="B11" s="167">
        <v>304</v>
      </c>
      <c r="C11" s="105" t="s">
        <v>232</v>
      </c>
      <c r="D11" s="166" t="s">
        <v>23</v>
      </c>
      <c r="E11" s="156" t="s">
        <v>65</v>
      </c>
      <c r="F11" s="118">
        <v>0.4597222222222222</v>
      </c>
      <c r="G11" s="36"/>
      <c r="H11" s="20"/>
      <c r="I11" s="13">
        <v>0.0009858796296296297</v>
      </c>
      <c r="J11" s="44">
        <v>0.001018287037037037</v>
      </c>
      <c r="K11" s="14"/>
      <c r="L11" s="13">
        <v>0.0011655092592592591</v>
      </c>
      <c r="M11" s="44">
        <v>0.001181712962962963</v>
      </c>
      <c r="N11" s="14"/>
      <c r="O11" s="66"/>
      <c r="P11" s="288">
        <f t="shared" si="0"/>
        <v>0.004351388888888889</v>
      </c>
      <c r="Q11" s="345">
        <f t="shared" si="1"/>
        <v>5</v>
      </c>
      <c r="T11" s="24" t="s">
        <v>30</v>
      </c>
      <c r="W11" s="34"/>
    </row>
    <row r="12" spans="1:23" ht="12.75">
      <c r="A12" s="45">
        <v>48</v>
      </c>
      <c r="B12" s="146">
        <v>365</v>
      </c>
      <c r="C12" s="178" t="s">
        <v>241</v>
      </c>
      <c r="D12" s="299" t="s">
        <v>23</v>
      </c>
      <c r="E12" s="301" t="s">
        <v>49</v>
      </c>
      <c r="F12" s="235">
        <v>0.4798611111111111</v>
      </c>
      <c r="G12" s="36"/>
      <c r="H12" s="37"/>
      <c r="I12" s="13">
        <v>0.0010127314814814814</v>
      </c>
      <c r="J12" s="44">
        <v>0.0010079861111111112</v>
      </c>
      <c r="K12" s="14"/>
      <c r="L12" s="13">
        <v>0.0011516203703703703</v>
      </c>
      <c r="M12" s="44">
        <v>0.0011805555555555556</v>
      </c>
      <c r="N12" s="14"/>
      <c r="O12" s="67"/>
      <c r="P12" s="346">
        <f t="shared" si="0"/>
        <v>0.004352893518518518</v>
      </c>
      <c r="Q12" s="345">
        <f t="shared" si="1"/>
        <v>6</v>
      </c>
      <c r="S12" s="24" t="s">
        <v>15</v>
      </c>
      <c r="W12" s="34"/>
    </row>
    <row r="13" spans="1:20" ht="12.75">
      <c r="A13" s="45">
        <v>158</v>
      </c>
      <c r="B13" s="146">
        <v>362</v>
      </c>
      <c r="C13" s="178" t="s">
        <v>185</v>
      </c>
      <c r="D13" s="299" t="s">
        <v>53</v>
      </c>
      <c r="E13" s="301" t="s">
        <v>49</v>
      </c>
      <c r="F13" s="235">
        <v>0.4784722222222222</v>
      </c>
      <c r="G13" s="36"/>
      <c r="H13" s="20"/>
      <c r="I13" s="21">
        <v>0.0010449074074074074</v>
      </c>
      <c r="J13" s="43">
        <v>0.0010278935185185185</v>
      </c>
      <c r="K13" s="22"/>
      <c r="L13" s="21">
        <v>0.0011782407407407408</v>
      </c>
      <c r="M13" s="43">
        <v>0.0011736111111111112</v>
      </c>
      <c r="N13" s="22"/>
      <c r="O13" s="66"/>
      <c r="P13" s="288">
        <f t="shared" si="0"/>
        <v>0.004424652777777778</v>
      </c>
      <c r="Q13" s="345">
        <f t="shared" si="1"/>
        <v>7</v>
      </c>
      <c r="T13" s="24" t="s">
        <v>38</v>
      </c>
    </row>
    <row r="14" spans="1:17" ht="12.75">
      <c r="A14" s="45">
        <v>417</v>
      </c>
      <c r="B14" s="146">
        <v>361</v>
      </c>
      <c r="C14" s="130" t="s">
        <v>184</v>
      </c>
      <c r="D14" s="193" t="s">
        <v>23</v>
      </c>
      <c r="E14" s="170" t="s">
        <v>49</v>
      </c>
      <c r="F14" s="235">
        <v>0.4784722222222222</v>
      </c>
      <c r="G14" s="36"/>
      <c r="H14" s="20"/>
      <c r="I14" s="13">
        <v>0.001017824074074074</v>
      </c>
      <c r="J14" s="44">
        <v>0.001025925925925926</v>
      </c>
      <c r="K14" s="14"/>
      <c r="L14" s="37">
        <v>0.0012094907407407408</v>
      </c>
      <c r="M14" s="48">
        <v>0.0012118055555555556</v>
      </c>
      <c r="N14" s="14"/>
      <c r="O14" s="66"/>
      <c r="P14" s="288">
        <f t="shared" si="0"/>
        <v>0.004465046296296296</v>
      </c>
      <c r="Q14" s="345">
        <f t="shared" si="1"/>
        <v>8</v>
      </c>
    </row>
    <row r="15" spans="1:17" ht="12.75">
      <c r="A15" s="41">
        <v>714</v>
      </c>
      <c r="B15" s="146">
        <v>350</v>
      </c>
      <c r="C15" s="130" t="s">
        <v>161</v>
      </c>
      <c r="D15" s="166" t="s">
        <v>28</v>
      </c>
      <c r="E15" s="156" t="s">
        <v>65</v>
      </c>
      <c r="F15" s="136">
        <v>0.475</v>
      </c>
      <c r="G15" s="36"/>
      <c r="H15" s="20"/>
      <c r="I15" s="13">
        <v>0.001031365740740741</v>
      </c>
      <c r="J15" s="44">
        <v>0.0010304398148148148</v>
      </c>
      <c r="K15" s="14"/>
      <c r="L15" s="13">
        <v>0.0012152777777777778</v>
      </c>
      <c r="M15" s="44">
        <v>0.001199074074074074</v>
      </c>
      <c r="N15" s="14"/>
      <c r="O15" s="66"/>
      <c r="P15" s="288">
        <f t="shared" si="0"/>
        <v>0.004476157407407407</v>
      </c>
      <c r="Q15" s="345">
        <f t="shared" si="1"/>
        <v>9</v>
      </c>
    </row>
    <row r="16" spans="1:23" ht="12.75">
      <c r="A16" s="45">
        <v>925</v>
      </c>
      <c r="B16" s="167">
        <v>307</v>
      </c>
      <c r="C16" s="153" t="s">
        <v>186</v>
      </c>
      <c r="D16" s="145" t="s">
        <v>58</v>
      </c>
      <c r="E16" s="174" t="s">
        <v>67</v>
      </c>
      <c r="F16" s="122">
        <v>0.4604166666666667</v>
      </c>
      <c r="G16" s="36"/>
      <c r="H16" s="20"/>
      <c r="I16" s="13">
        <v>0.0010362268518518518</v>
      </c>
      <c r="J16" s="44">
        <v>0.0010309027777777777</v>
      </c>
      <c r="K16" s="14"/>
      <c r="L16" s="13">
        <v>0.0012372685185185186</v>
      </c>
      <c r="M16" s="44">
        <v>0.0012118055555555556</v>
      </c>
      <c r="N16" s="14"/>
      <c r="O16" s="66"/>
      <c r="P16" s="288">
        <f t="shared" si="0"/>
        <v>0.004516203703703704</v>
      </c>
      <c r="Q16" s="345">
        <f t="shared" si="1"/>
        <v>10</v>
      </c>
      <c r="W16" s="34"/>
    </row>
    <row r="17" spans="1:17" ht="12.75">
      <c r="A17" s="45">
        <v>94</v>
      </c>
      <c r="B17" s="146">
        <v>333</v>
      </c>
      <c r="C17" s="105" t="s">
        <v>123</v>
      </c>
      <c r="D17" s="166" t="s">
        <v>53</v>
      </c>
      <c r="E17" s="156" t="s">
        <v>49</v>
      </c>
      <c r="F17" s="118">
        <v>0.4694444444444445</v>
      </c>
      <c r="G17" s="36"/>
      <c r="H17" s="20"/>
      <c r="I17" s="13">
        <v>0.0010697916666666666</v>
      </c>
      <c r="J17" s="44">
        <v>0.0010282407407407408</v>
      </c>
      <c r="K17" s="14"/>
      <c r="L17" s="13">
        <v>0.0012175925925925926</v>
      </c>
      <c r="M17" s="44">
        <v>0.001204861111111111</v>
      </c>
      <c r="N17" s="14"/>
      <c r="O17" s="66"/>
      <c r="P17" s="288">
        <f t="shared" si="0"/>
        <v>0.0045204861111111105</v>
      </c>
      <c r="Q17" s="345">
        <f t="shared" si="1"/>
        <v>11</v>
      </c>
    </row>
    <row r="18" spans="1:23" ht="12.75">
      <c r="A18" s="45"/>
      <c r="B18" s="265">
        <v>303</v>
      </c>
      <c r="C18" s="108" t="s">
        <v>231</v>
      </c>
      <c r="D18" s="171" t="s">
        <v>29</v>
      </c>
      <c r="E18" s="170" t="s">
        <v>65</v>
      </c>
      <c r="F18" s="122">
        <v>0.4597222222222222</v>
      </c>
      <c r="G18" s="36"/>
      <c r="H18" s="20"/>
      <c r="I18" s="13">
        <v>0.0010391203703703704</v>
      </c>
      <c r="J18" s="44">
        <v>0.0010439814814814815</v>
      </c>
      <c r="K18" s="14"/>
      <c r="L18" s="13">
        <v>0.0012280092592592592</v>
      </c>
      <c r="M18" s="44">
        <v>0.0012430555555555556</v>
      </c>
      <c r="N18" s="14"/>
      <c r="O18" s="66"/>
      <c r="P18" s="288">
        <f t="shared" si="0"/>
        <v>0.004554166666666666</v>
      </c>
      <c r="Q18" s="345">
        <f t="shared" si="1"/>
        <v>12</v>
      </c>
      <c r="W18" s="34"/>
    </row>
    <row r="19" spans="1:17" ht="12.75">
      <c r="A19" s="45"/>
      <c r="B19" s="146">
        <v>360</v>
      </c>
      <c r="C19" s="311" t="s">
        <v>183</v>
      </c>
      <c r="D19" s="193" t="s">
        <v>23</v>
      </c>
      <c r="E19" s="170" t="s">
        <v>49</v>
      </c>
      <c r="F19" s="235">
        <v>0.4777777777777778</v>
      </c>
      <c r="G19" s="36"/>
      <c r="H19" s="20"/>
      <c r="I19" s="13">
        <v>0.0010775462962962963</v>
      </c>
      <c r="J19" s="44">
        <v>0.001052662037037037</v>
      </c>
      <c r="K19" s="14"/>
      <c r="L19" s="13">
        <v>0.00121875</v>
      </c>
      <c r="M19" s="44">
        <v>0.001207175925925926</v>
      </c>
      <c r="N19" s="14"/>
      <c r="O19" s="66"/>
      <c r="P19" s="288">
        <f t="shared" si="0"/>
        <v>0.004556134259259259</v>
      </c>
      <c r="Q19" s="345">
        <f t="shared" si="1"/>
        <v>13</v>
      </c>
    </row>
    <row r="20" spans="1:23" ht="12.75">
      <c r="A20" s="45"/>
      <c r="B20" s="146">
        <v>358</v>
      </c>
      <c r="C20" s="105" t="s">
        <v>111</v>
      </c>
      <c r="D20" s="166" t="s">
        <v>53</v>
      </c>
      <c r="E20" s="156" t="s">
        <v>67</v>
      </c>
      <c r="F20" s="235">
        <v>0.4777777777777778</v>
      </c>
      <c r="G20" s="36"/>
      <c r="H20" s="20"/>
      <c r="I20" s="13">
        <v>0.0010804398148148149</v>
      </c>
      <c r="J20" s="44">
        <v>0.0010604166666666668</v>
      </c>
      <c r="K20" s="14"/>
      <c r="L20" s="13">
        <v>0.0012256944444444444</v>
      </c>
      <c r="M20" s="44">
        <v>0.0012326388888888888</v>
      </c>
      <c r="N20" s="14"/>
      <c r="O20" s="66"/>
      <c r="P20" s="288">
        <f t="shared" si="0"/>
        <v>0.004599189814814815</v>
      </c>
      <c r="Q20" s="345">
        <f t="shared" si="1"/>
        <v>14</v>
      </c>
      <c r="W20" s="34"/>
    </row>
    <row r="21" spans="1:23" ht="12.75">
      <c r="A21" s="45">
        <v>106</v>
      </c>
      <c r="B21" s="146">
        <v>319</v>
      </c>
      <c r="C21" s="130" t="s">
        <v>87</v>
      </c>
      <c r="D21" s="180" t="s">
        <v>28</v>
      </c>
      <c r="E21" s="181" t="s">
        <v>88</v>
      </c>
      <c r="F21" s="118">
        <v>0.46458333333333335</v>
      </c>
      <c r="G21" s="36"/>
      <c r="H21" s="20"/>
      <c r="I21" s="13">
        <v>0.0010712962962962965</v>
      </c>
      <c r="J21" s="44">
        <v>0.0010684027777777777</v>
      </c>
      <c r="K21" s="14"/>
      <c r="L21" s="13">
        <v>0.0012743055555555557</v>
      </c>
      <c r="M21" s="44">
        <v>0.00121875</v>
      </c>
      <c r="N21" s="14"/>
      <c r="O21" s="66"/>
      <c r="P21" s="288">
        <f t="shared" si="0"/>
        <v>0.00463275462962963</v>
      </c>
      <c r="Q21" s="345">
        <f t="shared" si="1"/>
        <v>15</v>
      </c>
      <c r="W21" s="34"/>
    </row>
    <row r="22" spans="1:17" ht="12.75">
      <c r="A22" s="45">
        <v>9</v>
      </c>
      <c r="B22" s="151">
        <v>314</v>
      </c>
      <c r="C22" s="130" t="s">
        <v>71</v>
      </c>
      <c r="D22" s="166" t="s">
        <v>28</v>
      </c>
      <c r="E22" s="156" t="s">
        <v>72</v>
      </c>
      <c r="F22" s="118">
        <v>0.46319444444444446</v>
      </c>
      <c r="G22" s="36"/>
      <c r="H22" s="20"/>
      <c r="I22" s="13">
        <v>0.0010702546296296298</v>
      </c>
      <c r="J22" s="44">
        <v>0.0010542824074074074</v>
      </c>
      <c r="K22" s="14"/>
      <c r="L22" s="13">
        <v>0.0012754629629629628</v>
      </c>
      <c r="M22" s="44">
        <v>0.0012337962962962964</v>
      </c>
      <c r="N22" s="14"/>
      <c r="O22" s="66"/>
      <c r="P22" s="288">
        <f t="shared" si="0"/>
        <v>0.0046337962962962964</v>
      </c>
      <c r="Q22" s="345">
        <f t="shared" si="1"/>
        <v>16</v>
      </c>
    </row>
    <row r="23" spans="1:17" ht="12.75">
      <c r="A23" s="45">
        <v>81</v>
      </c>
      <c r="B23" s="146">
        <v>321</v>
      </c>
      <c r="C23" s="178" t="s">
        <v>91</v>
      </c>
      <c r="D23" s="166" t="s">
        <v>28</v>
      </c>
      <c r="E23" s="301" t="s">
        <v>88</v>
      </c>
      <c r="F23" s="118">
        <v>0.46527777777777773</v>
      </c>
      <c r="G23" s="36"/>
      <c r="H23" s="20"/>
      <c r="I23" s="13">
        <v>0.0010844907407407407</v>
      </c>
      <c r="J23" s="44">
        <v>0.0010555555555555555</v>
      </c>
      <c r="K23" s="14"/>
      <c r="L23" s="13">
        <v>0.0012465277777777776</v>
      </c>
      <c r="M23" s="44">
        <v>0.0012546296296296296</v>
      </c>
      <c r="N23" s="14"/>
      <c r="O23" s="66"/>
      <c r="P23" s="288">
        <f t="shared" si="0"/>
        <v>0.004641203703703704</v>
      </c>
      <c r="Q23" s="345">
        <f t="shared" si="1"/>
        <v>17</v>
      </c>
    </row>
    <row r="24" spans="1:17" ht="12.75">
      <c r="A24" s="45">
        <v>311</v>
      </c>
      <c r="B24" s="151">
        <v>309</v>
      </c>
      <c r="C24" s="130" t="s">
        <v>52</v>
      </c>
      <c r="D24" s="166" t="s">
        <v>53</v>
      </c>
      <c r="E24" s="156" t="s">
        <v>49</v>
      </c>
      <c r="F24" s="235">
        <v>0.4611111111111111</v>
      </c>
      <c r="G24" s="36"/>
      <c r="H24" s="20"/>
      <c r="I24" s="13">
        <v>0.0010864583333333334</v>
      </c>
      <c r="J24" s="44">
        <v>0.0010659722222222223</v>
      </c>
      <c r="K24" s="14"/>
      <c r="L24" s="13">
        <v>0.0012534722222222222</v>
      </c>
      <c r="M24" s="44">
        <v>0.001241898148148148</v>
      </c>
      <c r="N24" s="14"/>
      <c r="O24" s="66"/>
      <c r="P24" s="288">
        <f t="shared" si="0"/>
        <v>0.004647800925925926</v>
      </c>
      <c r="Q24" s="345">
        <f t="shared" si="1"/>
        <v>18</v>
      </c>
    </row>
    <row r="25" spans="1:17" ht="12.75">
      <c r="A25" s="45"/>
      <c r="B25" s="146">
        <v>336</v>
      </c>
      <c r="C25" s="130" t="s">
        <v>131</v>
      </c>
      <c r="D25" s="150" t="s">
        <v>28</v>
      </c>
      <c r="E25" s="170" t="s">
        <v>67</v>
      </c>
      <c r="F25" s="122">
        <v>0.4701388888888889</v>
      </c>
      <c r="G25" s="36"/>
      <c r="H25" s="20"/>
      <c r="I25" s="13">
        <v>0.001095486111111111</v>
      </c>
      <c r="J25" s="44">
        <v>0.00106875</v>
      </c>
      <c r="K25" s="14"/>
      <c r="L25" s="13">
        <v>0.0012627314814814814</v>
      </c>
      <c r="M25" s="44">
        <v>0.0012407407407407408</v>
      </c>
      <c r="N25" s="14"/>
      <c r="O25" s="66"/>
      <c r="P25" s="288">
        <f t="shared" si="0"/>
        <v>0.004667708333333334</v>
      </c>
      <c r="Q25" s="345">
        <f t="shared" si="1"/>
        <v>19</v>
      </c>
    </row>
    <row r="26" spans="1:23" ht="12.75">
      <c r="A26" s="45">
        <v>417</v>
      </c>
      <c r="B26" s="151">
        <v>356</v>
      </c>
      <c r="C26" s="105" t="s">
        <v>246</v>
      </c>
      <c r="D26" s="166" t="s">
        <v>53</v>
      </c>
      <c r="E26" s="156" t="s">
        <v>60</v>
      </c>
      <c r="F26" s="118">
        <v>0.4770833333333333</v>
      </c>
      <c r="G26" s="36"/>
      <c r="H26" s="20"/>
      <c r="I26" s="13">
        <v>0.0011081018518518519</v>
      </c>
      <c r="J26" s="44">
        <v>0.0010690972222222222</v>
      </c>
      <c r="K26" s="14"/>
      <c r="L26" s="13">
        <v>0.0012546296296296296</v>
      </c>
      <c r="M26" s="44">
        <v>0.0012372685185185186</v>
      </c>
      <c r="N26" s="14"/>
      <c r="O26" s="66"/>
      <c r="P26" s="288">
        <f t="shared" si="0"/>
        <v>0.004669097222222222</v>
      </c>
      <c r="Q26" s="345">
        <f t="shared" si="1"/>
        <v>20</v>
      </c>
      <c r="W26" s="34"/>
    </row>
    <row r="27" spans="1:17" ht="12.75">
      <c r="A27" s="45">
        <v>470</v>
      </c>
      <c r="B27" s="146">
        <v>341</v>
      </c>
      <c r="C27" s="130" t="s">
        <v>139</v>
      </c>
      <c r="D27" s="166" t="s">
        <v>55</v>
      </c>
      <c r="E27" s="156" t="s">
        <v>49</v>
      </c>
      <c r="F27" s="235">
        <v>0.47222222222222227</v>
      </c>
      <c r="G27" s="36"/>
      <c r="H27" s="20"/>
      <c r="I27" s="13">
        <v>0.0011104166666666667</v>
      </c>
      <c r="J27" s="44">
        <v>0.001083912037037037</v>
      </c>
      <c r="K27" s="14"/>
      <c r="L27" s="13">
        <v>0.0012233796296296296</v>
      </c>
      <c r="M27" s="43">
        <v>0.0012650462962962964</v>
      </c>
      <c r="N27" s="14"/>
      <c r="O27" s="66"/>
      <c r="P27" s="288">
        <f t="shared" si="0"/>
        <v>0.00468275462962963</v>
      </c>
      <c r="Q27" s="345">
        <f t="shared" si="1"/>
        <v>21</v>
      </c>
    </row>
    <row r="28" spans="1:17" ht="12.75">
      <c r="A28" s="45">
        <v>58</v>
      </c>
      <c r="B28" s="167">
        <v>305</v>
      </c>
      <c r="C28" s="130" t="s">
        <v>233</v>
      </c>
      <c r="D28" s="180" t="s">
        <v>28</v>
      </c>
      <c r="E28" s="181" t="s">
        <v>208</v>
      </c>
      <c r="F28" s="118">
        <v>0.4604166666666667</v>
      </c>
      <c r="G28" s="36"/>
      <c r="H28" s="20"/>
      <c r="I28" s="13">
        <v>0.0010685185185185186</v>
      </c>
      <c r="J28" s="44">
        <v>0.001042013888888889</v>
      </c>
      <c r="K28" s="14"/>
      <c r="L28" s="37">
        <v>0.0013287037037037037</v>
      </c>
      <c r="M28" s="80">
        <v>0.0012835648148148146</v>
      </c>
      <c r="N28" s="14"/>
      <c r="O28" s="66"/>
      <c r="P28" s="288">
        <f t="shared" si="0"/>
        <v>0.004722800925925925</v>
      </c>
      <c r="Q28" s="345">
        <f t="shared" si="1"/>
        <v>22</v>
      </c>
    </row>
    <row r="29" spans="1:23" ht="12.75">
      <c r="A29" s="45">
        <v>108</v>
      </c>
      <c r="B29" s="146">
        <v>345</v>
      </c>
      <c r="C29" s="105" t="s">
        <v>154</v>
      </c>
      <c r="D29" s="180" t="s">
        <v>28</v>
      </c>
      <c r="E29" s="181" t="s">
        <v>49</v>
      </c>
      <c r="F29" s="118">
        <v>0.47361111111111115</v>
      </c>
      <c r="G29" s="36"/>
      <c r="H29" s="20"/>
      <c r="I29" s="13">
        <v>0.0011346064814814814</v>
      </c>
      <c r="J29" s="44">
        <v>0.001092013888888889</v>
      </c>
      <c r="K29" s="14"/>
      <c r="L29" s="13">
        <v>0.0012858796296296297</v>
      </c>
      <c r="M29" s="44">
        <v>0.0012604166666666666</v>
      </c>
      <c r="N29" s="14"/>
      <c r="O29" s="66"/>
      <c r="P29" s="288">
        <f t="shared" si="0"/>
        <v>0.004772916666666667</v>
      </c>
      <c r="Q29" s="345">
        <f t="shared" si="1"/>
        <v>23</v>
      </c>
      <c r="T29" s="24" t="s">
        <v>31</v>
      </c>
      <c r="W29" s="34"/>
    </row>
    <row r="30" spans="1:23" ht="12.75">
      <c r="A30" s="45">
        <v>71</v>
      </c>
      <c r="B30" s="146">
        <v>324</v>
      </c>
      <c r="C30" s="130" t="s">
        <v>105</v>
      </c>
      <c r="D30" s="166" t="s">
        <v>53</v>
      </c>
      <c r="E30" s="156" t="s">
        <v>106</v>
      </c>
      <c r="F30" s="155">
        <v>0.4666666666666666</v>
      </c>
      <c r="G30" s="36"/>
      <c r="H30" s="20"/>
      <c r="I30" s="13">
        <v>0.0011349537037037038</v>
      </c>
      <c r="J30" s="44">
        <v>0.0011254629629629629</v>
      </c>
      <c r="K30" s="14"/>
      <c r="L30" s="13">
        <v>0.0012708333333333335</v>
      </c>
      <c r="M30" s="44">
        <v>0.0012754629629629628</v>
      </c>
      <c r="N30" s="14"/>
      <c r="O30" s="66"/>
      <c r="P30" s="288">
        <f t="shared" si="0"/>
        <v>0.004806712962962963</v>
      </c>
      <c r="Q30" s="345">
        <f t="shared" si="1"/>
        <v>24</v>
      </c>
      <c r="W30" s="34"/>
    </row>
    <row r="31" spans="1:17" ht="12.75">
      <c r="A31" s="45">
        <v>712</v>
      </c>
      <c r="B31" s="146">
        <v>320</v>
      </c>
      <c r="C31" s="105" t="s">
        <v>90</v>
      </c>
      <c r="D31" s="166" t="s">
        <v>25</v>
      </c>
      <c r="E31" s="156" t="s">
        <v>49</v>
      </c>
      <c r="F31" s="122">
        <v>0.46527777777777773</v>
      </c>
      <c r="G31" s="36"/>
      <c r="H31" s="20"/>
      <c r="I31" s="13">
        <v>0.0011327546296296296</v>
      </c>
      <c r="J31" s="44">
        <v>0.0011092592592592593</v>
      </c>
      <c r="K31" s="14"/>
      <c r="L31" s="13">
        <v>0.0013136574074074075</v>
      </c>
      <c r="M31" s="44">
        <v>0.0012858796296296297</v>
      </c>
      <c r="N31" s="14"/>
      <c r="O31" s="66"/>
      <c r="P31" s="288">
        <f t="shared" si="0"/>
        <v>0.004841550925925926</v>
      </c>
      <c r="Q31" s="345">
        <f t="shared" si="1"/>
        <v>25</v>
      </c>
    </row>
    <row r="32" spans="1:23" ht="12.75">
      <c r="A32" s="45"/>
      <c r="B32" s="146">
        <v>337</v>
      </c>
      <c r="C32" s="105" t="s">
        <v>132</v>
      </c>
      <c r="D32" s="166" t="s">
        <v>55</v>
      </c>
      <c r="E32" s="156" t="s">
        <v>133</v>
      </c>
      <c r="F32" s="118">
        <v>0.4708333333333334</v>
      </c>
      <c r="G32" s="36"/>
      <c r="H32" s="20"/>
      <c r="I32" s="13">
        <v>0.001166550925925926</v>
      </c>
      <c r="J32" s="44">
        <v>0.0011091435185185184</v>
      </c>
      <c r="K32" s="14"/>
      <c r="L32" s="13">
        <v>0.0012789351851851853</v>
      </c>
      <c r="M32" s="44">
        <v>0.0012951388888888889</v>
      </c>
      <c r="N32" s="14"/>
      <c r="O32" s="66"/>
      <c r="P32" s="288">
        <f t="shared" si="0"/>
        <v>0.004849768518518519</v>
      </c>
      <c r="Q32" s="345">
        <f t="shared" si="1"/>
        <v>26</v>
      </c>
      <c r="T32" s="24" t="s">
        <v>28</v>
      </c>
      <c r="W32" s="34"/>
    </row>
    <row r="33" spans="1:17" ht="12.75">
      <c r="A33" s="45">
        <v>727</v>
      </c>
      <c r="B33" s="146">
        <v>339</v>
      </c>
      <c r="C33" s="137" t="s">
        <v>138</v>
      </c>
      <c r="D33" s="166" t="s">
        <v>53</v>
      </c>
      <c r="E33" s="156" t="s">
        <v>49</v>
      </c>
      <c r="F33" s="118">
        <v>0.47152777777777777</v>
      </c>
      <c r="G33" s="36"/>
      <c r="H33" s="20"/>
      <c r="I33" s="13">
        <v>0.0011842592592592592</v>
      </c>
      <c r="J33" s="44">
        <v>0.0010738425925925926</v>
      </c>
      <c r="K33" s="14"/>
      <c r="L33" s="13">
        <v>0.0013136574074074075</v>
      </c>
      <c r="M33" s="44">
        <v>0.0012962962962962963</v>
      </c>
      <c r="N33" s="14"/>
      <c r="O33" s="66"/>
      <c r="P33" s="288">
        <f t="shared" si="0"/>
        <v>0.004868055555555556</v>
      </c>
      <c r="Q33" s="345">
        <f t="shared" si="1"/>
        <v>27</v>
      </c>
    </row>
    <row r="34" spans="1:17" ht="12.75">
      <c r="A34" s="47"/>
      <c r="B34" s="146">
        <v>327</v>
      </c>
      <c r="C34" s="105" t="s">
        <v>112</v>
      </c>
      <c r="D34" s="166" t="s">
        <v>109</v>
      </c>
      <c r="E34" s="156" t="s">
        <v>49</v>
      </c>
      <c r="F34" s="118">
        <v>0.4673611111111111</v>
      </c>
      <c r="G34" s="36"/>
      <c r="H34" s="20"/>
      <c r="I34" s="21">
        <v>0.0011425925925925926</v>
      </c>
      <c r="J34" s="43">
        <v>0.0011067129629629628</v>
      </c>
      <c r="K34" s="22"/>
      <c r="L34" s="21">
        <v>0.0013101851851851853</v>
      </c>
      <c r="M34" s="43">
        <v>0.0013252314814814813</v>
      </c>
      <c r="N34" s="22"/>
      <c r="O34" s="66"/>
      <c r="P34" s="346">
        <f t="shared" si="0"/>
        <v>0.004884722222222222</v>
      </c>
      <c r="Q34" s="345">
        <f t="shared" si="1"/>
        <v>28</v>
      </c>
    </row>
    <row r="35" spans="1:17" ht="12.75">
      <c r="A35" s="41">
        <v>112</v>
      </c>
      <c r="B35" s="146">
        <v>335</v>
      </c>
      <c r="C35" s="105" t="s">
        <v>126</v>
      </c>
      <c r="D35" s="166" t="s">
        <v>28</v>
      </c>
      <c r="E35" s="156" t="s">
        <v>88</v>
      </c>
      <c r="F35" s="118">
        <v>0.4701388888888889</v>
      </c>
      <c r="G35" s="36"/>
      <c r="H35" s="20"/>
      <c r="I35" s="13">
        <v>0.001166435185185185</v>
      </c>
      <c r="J35" s="44">
        <v>0.001148726851851852</v>
      </c>
      <c r="K35" s="14"/>
      <c r="L35" s="13">
        <v>0.0012789351851851853</v>
      </c>
      <c r="M35" s="44">
        <v>0.0012951388888888889</v>
      </c>
      <c r="N35" s="14"/>
      <c r="O35" s="66"/>
      <c r="P35" s="288">
        <f t="shared" si="0"/>
        <v>0.0048892361111111116</v>
      </c>
      <c r="Q35" s="345">
        <f t="shared" si="1"/>
        <v>29</v>
      </c>
    </row>
    <row r="36" spans="1:23" ht="12" customHeight="1">
      <c r="A36" s="45">
        <v>81</v>
      </c>
      <c r="B36" s="307">
        <v>300</v>
      </c>
      <c r="C36" s="130" t="s">
        <v>228</v>
      </c>
      <c r="D36" s="180" t="s">
        <v>53</v>
      </c>
      <c r="E36" s="181" t="s">
        <v>208</v>
      </c>
      <c r="F36" s="175">
        <v>0.4590277777777778</v>
      </c>
      <c r="G36" s="36"/>
      <c r="H36" s="20"/>
      <c r="I36" s="13">
        <v>0.0011259259259259258</v>
      </c>
      <c r="J36" s="44">
        <v>0.0011403935185185187</v>
      </c>
      <c r="K36" s="14"/>
      <c r="L36" s="13">
        <v>0.0013078703703703705</v>
      </c>
      <c r="M36" s="44">
        <v>0.0013194444444444443</v>
      </c>
      <c r="N36" s="14"/>
      <c r="O36" s="66"/>
      <c r="P36" s="288">
        <f t="shared" si="0"/>
        <v>0.004893634259259259</v>
      </c>
      <c r="Q36" s="345">
        <f t="shared" si="1"/>
        <v>30</v>
      </c>
      <c r="W36" s="34"/>
    </row>
    <row r="37" spans="1:19" s="32" customFormat="1" ht="12.75">
      <c r="A37" s="45">
        <v>68</v>
      </c>
      <c r="B37" s="151">
        <v>364</v>
      </c>
      <c r="C37" s="56" t="s">
        <v>239</v>
      </c>
      <c r="D37" s="314" t="s">
        <v>28</v>
      </c>
      <c r="E37" s="303" t="s">
        <v>49</v>
      </c>
      <c r="F37" s="235">
        <v>0.4798611111111111</v>
      </c>
      <c r="G37" s="36"/>
      <c r="H37" s="20"/>
      <c r="I37" s="13">
        <v>0.0012042824074074074</v>
      </c>
      <c r="J37" s="44">
        <v>0.0011262731481481482</v>
      </c>
      <c r="K37" s="14"/>
      <c r="L37" s="13">
        <v>0.0013067129629629629</v>
      </c>
      <c r="M37" s="44">
        <v>0.0013298611111111113</v>
      </c>
      <c r="N37" s="14"/>
      <c r="O37" s="67"/>
      <c r="P37" s="288">
        <f t="shared" si="0"/>
        <v>0.0049671296296296295</v>
      </c>
      <c r="Q37" s="345">
        <f t="shared" si="1"/>
        <v>31</v>
      </c>
      <c r="S37" s="24" t="s">
        <v>13</v>
      </c>
    </row>
    <row r="38" spans="1:19" ht="12.75">
      <c r="A38" s="45">
        <v>271</v>
      </c>
      <c r="B38" s="147">
        <v>340</v>
      </c>
      <c r="C38" s="105" t="s">
        <v>265</v>
      </c>
      <c r="D38" s="166" t="s">
        <v>28</v>
      </c>
      <c r="E38" s="156" t="s">
        <v>49</v>
      </c>
      <c r="F38" s="118">
        <v>0.47152777777777777</v>
      </c>
      <c r="G38" s="36"/>
      <c r="H38" s="20"/>
      <c r="I38" s="13">
        <v>0.001160300925925926</v>
      </c>
      <c r="J38" s="44">
        <v>0.001134722222222222</v>
      </c>
      <c r="K38" s="14"/>
      <c r="L38" s="13">
        <v>0.0013680555555555557</v>
      </c>
      <c r="M38" s="44">
        <v>0.0013148148148148147</v>
      </c>
      <c r="N38" s="14"/>
      <c r="O38" s="66"/>
      <c r="P38" s="288">
        <f t="shared" si="0"/>
        <v>0.004977893518518519</v>
      </c>
      <c r="Q38" s="345">
        <f t="shared" si="1"/>
        <v>32</v>
      </c>
      <c r="S38" s="24" t="s">
        <v>16</v>
      </c>
    </row>
    <row r="39" spans="1:23" ht="12.75">
      <c r="A39" s="45">
        <v>772</v>
      </c>
      <c r="B39" s="146">
        <v>352</v>
      </c>
      <c r="C39" s="130" t="s">
        <v>260</v>
      </c>
      <c r="D39" s="166" t="s">
        <v>58</v>
      </c>
      <c r="E39" s="156" t="s">
        <v>261</v>
      </c>
      <c r="F39" s="235">
        <v>0.4756944444444444</v>
      </c>
      <c r="G39" s="36"/>
      <c r="H39" s="20"/>
      <c r="I39" s="13">
        <v>0.0011364583333333333</v>
      </c>
      <c r="J39" s="44">
        <v>0.0011494212962962962</v>
      </c>
      <c r="K39" s="14"/>
      <c r="L39" s="13">
        <v>0.001364583333333333</v>
      </c>
      <c r="M39" s="44">
        <v>0.001357638888888889</v>
      </c>
      <c r="N39" s="14"/>
      <c r="O39" s="66"/>
      <c r="P39" s="288">
        <f aca="true" t="shared" si="2" ref="P39:P69">IF(OR(H39&gt;TIME(0,30,0),O39&lt;&gt;""),"XXXXX",SUM(G39:N39))</f>
        <v>0.005008101851851851</v>
      </c>
      <c r="Q39" s="345">
        <f aca="true" t="shared" si="3" ref="Q39:Q69">IF(OR(H39&gt;TIME(0,30,0),O39&lt;&gt;""),"D",RANK(P39,$P$7:$P$69,100))</f>
        <v>33</v>
      </c>
      <c r="W39" s="34"/>
    </row>
    <row r="40" spans="1:17" ht="12.75">
      <c r="A40" s="45"/>
      <c r="B40" s="152">
        <v>311</v>
      </c>
      <c r="C40" s="130" t="s">
        <v>56</v>
      </c>
      <c r="D40" s="166" t="s">
        <v>28</v>
      </c>
      <c r="E40" s="301" t="s">
        <v>49</v>
      </c>
      <c r="F40" s="320">
        <v>0.4618055555555556</v>
      </c>
      <c r="G40" s="36"/>
      <c r="H40" s="20"/>
      <c r="I40" s="13">
        <v>0.0011993055555555555</v>
      </c>
      <c r="J40" s="44">
        <v>0.0011559027777777776</v>
      </c>
      <c r="K40" s="14"/>
      <c r="L40" s="13">
        <v>0.0013483796296296297</v>
      </c>
      <c r="M40" s="44">
        <v>0.0013333333333333333</v>
      </c>
      <c r="N40" s="14"/>
      <c r="O40" s="66"/>
      <c r="P40" s="288">
        <f t="shared" si="2"/>
        <v>0.005036921296296296</v>
      </c>
      <c r="Q40" s="345">
        <f t="shared" si="3"/>
        <v>34</v>
      </c>
    </row>
    <row r="41" spans="1:17" ht="12.75">
      <c r="A41" s="45"/>
      <c r="B41" s="151">
        <v>312</v>
      </c>
      <c r="C41" s="172" t="s">
        <v>57</v>
      </c>
      <c r="D41" s="211" t="s">
        <v>58</v>
      </c>
      <c r="E41" s="174" t="s">
        <v>49</v>
      </c>
      <c r="F41" s="118">
        <v>0.4625</v>
      </c>
      <c r="G41" s="36"/>
      <c r="H41" s="20"/>
      <c r="I41" s="13">
        <v>0.0012129629629629628</v>
      </c>
      <c r="J41" s="44">
        <v>0.0012003472222222222</v>
      </c>
      <c r="K41" s="14"/>
      <c r="L41" s="13">
        <v>0.0013171296296296297</v>
      </c>
      <c r="M41" s="44">
        <v>0.0013564814814814813</v>
      </c>
      <c r="N41" s="14"/>
      <c r="O41" s="66"/>
      <c r="P41" s="288">
        <f t="shared" si="2"/>
        <v>0.005086921296296296</v>
      </c>
      <c r="Q41" s="345">
        <f t="shared" si="3"/>
        <v>35</v>
      </c>
    </row>
    <row r="42" spans="1:23" ht="12.75">
      <c r="A42" s="46">
        <v>702</v>
      </c>
      <c r="B42" s="146">
        <v>334</v>
      </c>
      <c r="C42" s="178" t="s">
        <v>125</v>
      </c>
      <c r="D42" s="166" t="s">
        <v>28</v>
      </c>
      <c r="E42" s="156" t="s">
        <v>67</v>
      </c>
      <c r="F42" s="118">
        <v>0.4694444444444445</v>
      </c>
      <c r="G42" s="36"/>
      <c r="H42" s="20"/>
      <c r="I42" s="13">
        <v>0.0012112268518518518</v>
      </c>
      <c r="J42" s="44">
        <v>0.0011902777777777777</v>
      </c>
      <c r="K42" s="14"/>
      <c r="L42" s="13">
        <v>0.0013958333333333331</v>
      </c>
      <c r="M42" s="44">
        <v>0.0014050925925925925</v>
      </c>
      <c r="N42" s="14"/>
      <c r="O42" s="66"/>
      <c r="P42" s="288">
        <f t="shared" si="2"/>
        <v>0.005202430555555555</v>
      </c>
      <c r="Q42" s="345">
        <f t="shared" si="3"/>
        <v>36</v>
      </c>
      <c r="W42" s="34"/>
    </row>
    <row r="43" spans="1:17" ht="12.75">
      <c r="A43" s="45">
        <v>86</v>
      </c>
      <c r="B43" s="146">
        <v>349</v>
      </c>
      <c r="C43" s="130" t="s">
        <v>249</v>
      </c>
      <c r="D43" s="180" t="s">
        <v>29</v>
      </c>
      <c r="E43" s="170" t="s">
        <v>263</v>
      </c>
      <c r="F43" s="118">
        <v>0.475</v>
      </c>
      <c r="G43" s="36"/>
      <c r="H43" s="20"/>
      <c r="I43" s="13">
        <v>0.0012925925925925926</v>
      </c>
      <c r="J43" s="44">
        <v>0.0011770833333333334</v>
      </c>
      <c r="K43" s="14"/>
      <c r="L43" s="13">
        <v>0.0013796296296296297</v>
      </c>
      <c r="M43" s="44">
        <v>0.001363425925925926</v>
      </c>
      <c r="N43" s="14"/>
      <c r="O43" s="66"/>
      <c r="P43" s="288">
        <f t="shared" si="2"/>
        <v>0.005212731481481481</v>
      </c>
      <c r="Q43" s="345">
        <f t="shared" si="3"/>
        <v>37</v>
      </c>
    </row>
    <row r="44" spans="1:23" ht="12.75">
      <c r="A44" s="45">
        <v>515</v>
      </c>
      <c r="B44" s="151">
        <v>331</v>
      </c>
      <c r="C44" s="105" t="s">
        <v>115</v>
      </c>
      <c r="D44" s="106" t="s">
        <v>28</v>
      </c>
      <c r="E44" s="157" t="s">
        <v>72</v>
      </c>
      <c r="F44" s="118">
        <v>0.46875</v>
      </c>
      <c r="G44" s="36"/>
      <c r="H44" s="20"/>
      <c r="I44" s="13">
        <v>0.0011953703703703703</v>
      </c>
      <c r="J44" s="44">
        <v>0.0012243055555555555</v>
      </c>
      <c r="K44" s="14"/>
      <c r="L44" s="13">
        <v>0.0013877314814814813</v>
      </c>
      <c r="M44" s="44">
        <v>0.0014293981481481482</v>
      </c>
      <c r="N44" s="14"/>
      <c r="O44" s="66"/>
      <c r="P44" s="288">
        <f t="shared" si="2"/>
        <v>0.005236805555555555</v>
      </c>
      <c r="Q44" s="345">
        <f t="shared" si="3"/>
        <v>38</v>
      </c>
      <c r="W44" s="34"/>
    </row>
    <row r="45" spans="1:17" ht="12.75">
      <c r="A45" s="45"/>
      <c r="B45" s="151">
        <v>317</v>
      </c>
      <c r="C45" s="130" t="s">
        <v>237</v>
      </c>
      <c r="D45" s="166" t="s">
        <v>28</v>
      </c>
      <c r="E45" s="156" t="s">
        <v>65</v>
      </c>
      <c r="F45" s="118">
        <v>0.46388888888888885</v>
      </c>
      <c r="G45" s="36"/>
      <c r="H45" s="53"/>
      <c r="I45" s="13">
        <v>0.0012306712962962963</v>
      </c>
      <c r="J45" s="44">
        <v>0.0012119212962962962</v>
      </c>
      <c r="K45" s="14"/>
      <c r="L45" s="13">
        <v>0.0013819444444444443</v>
      </c>
      <c r="M45" s="44">
        <v>0.001420138888888889</v>
      </c>
      <c r="N45" s="14"/>
      <c r="O45" s="66"/>
      <c r="P45" s="288">
        <f t="shared" si="2"/>
        <v>0.005244675925925926</v>
      </c>
      <c r="Q45" s="345">
        <f t="shared" si="3"/>
        <v>39</v>
      </c>
    </row>
    <row r="46" spans="1:20" ht="12.75">
      <c r="A46" s="45"/>
      <c r="B46" s="167">
        <v>306</v>
      </c>
      <c r="C46" s="130" t="s">
        <v>215</v>
      </c>
      <c r="D46" s="166" t="s">
        <v>28</v>
      </c>
      <c r="E46" s="156" t="s">
        <v>49</v>
      </c>
      <c r="F46" s="175">
        <v>0.43194444444444446</v>
      </c>
      <c r="G46" s="36"/>
      <c r="H46" s="20"/>
      <c r="I46" s="13">
        <v>0.001210300925925926</v>
      </c>
      <c r="J46" s="44">
        <v>0.001196875</v>
      </c>
      <c r="K46" s="14"/>
      <c r="L46" s="13">
        <v>0.0015578703703703703</v>
      </c>
      <c r="M46" s="44">
        <v>0.0013819444444444443</v>
      </c>
      <c r="N46" s="14"/>
      <c r="O46" s="66"/>
      <c r="P46" s="288">
        <f t="shared" si="2"/>
        <v>0.005346990740740741</v>
      </c>
      <c r="Q46" s="345">
        <f t="shared" si="3"/>
        <v>40</v>
      </c>
      <c r="T46" s="24" t="s">
        <v>22</v>
      </c>
    </row>
    <row r="47" spans="1:20" ht="12.75">
      <c r="A47" s="45"/>
      <c r="B47" s="151">
        <v>313</v>
      </c>
      <c r="C47" s="105" t="s">
        <v>64</v>
      </c>
      <c r="D47" s="166" t="s">
        <v>55</v>
      </c>
      <c r="E47" s="156" t="s">
        <v>65</v>
      </c>
      <c r="F47" s="118">
        <v>0.4625</v>
      </c>
      <c r="G47" s="36"/>
      <c r="H47" s="20"/>
      <c r="I47" s="13">
        <v>0.0012944444444444446</v>
      </c>
      <c r="J47" s="44">
        <v>0.0012199074074074074</v>
      </c>
      <c r="K47" s="14"/>
      <c r="L47" s="13">
        <v>0.0014247685185185186</v>
      </c>
      <c r="M47" s="44">
        <v>0.0014108796296296298</v>
      </c>
      <c r="N47" s="14"/>
      <c r="O47" s="66"/>
      <c r="P47" s="288">
        <f t="shared" si="2"/>
        <v>0.005350000000000001</v>
      </c>
      <c r="Q47" s="345">
        <f t="shared" si="3"/>
        <v>41</v>
      </c>
      <c r="T47" s="24" t="s">
        <v>27</v>
      </c>
    </row>
    <row r="48" spans="1:17" ht="12.75">
      <c r="A48" s="45">
        <v>583</v>
      </c>
      <c r="B48" s="151">
        <v>318</v>
      </c>
      <c r="C48" s="133" t="s">
        <v>238</v>
      </c>
      <c r="D48" s="183" t="s">
        <v>55</v>
      </c>
      <c r="E48" s="184" t="s">
        <v>49</v>
      </c>
      <c r="F48" s="154">
        <v>0.46458333333333335</v>
      </c>
      <c r="G48" s="36"/>
      <c r="H48" s="20"/>
      <c r="I48" s="13">
        <v>0.0011822916666666668</v>
      </c>
      <c r="J48" s="44">
        <v>0.001187037037037037</v>
      </c>
      <c r="K48" s="14"/>
      <c r="L48" s="13">
        <v>0.0014270833333333334</v>
      </c>
      <c r="M48" s="44">
        <v>0.001590277777777778</v>
      </c>
      <c r="N48" s="14"/>
      <c r="O48" s="66"/>
      <c r="P48" s="288">
        <f t="shared" si="2"/>
        <v>0.0053866898148148155</v>
      </c>
      <c r="Q48" s="345">
        <f t="shared" si="3"/>
        <v>42</v>
      </c>
    </row>
    <row r="49" spans="1:17" ht="12.75">
      <c r="A49" s="45"/>
      <c r="B49" s="146">
        <v>330</v>
      </c>
      <c r="C49" s="130" t="s">
        <v>74</v>
      </c>
      <c r="D49" s="169" t="s">
        <v>259</v>
      </c>
      <c r="E49" s="181" t="s">
        <v>67</v>
      </c>
      <c r="F49" s="122">
        <v>0.46875</v>
      </c>
      <c r="G49" s="36"/>
      <c r="H49" s="75"/>
      <c r="I49" s="76">
        <v>0.001257175925925926</v>
      </c>
      <c r="J49" s="249">
        <v>0.0012366898148148148</v>
      </c>
      <c r="K49" s="77"/>
      <c r="L49" s="76">
        <v>0.0014479166666666666</v>
      </c>
      <c r="M49" s="249">
        <v>0.0014537037037037036</v>
      </c>
      <c r="N49" s="77"/>
      <c r="O49" s="66"/>
      <c r="P49" s="288">
        <f t="shared" si="2"/>
        <v>0.005395486111111111</v>
      </c>
      <c r="Q49" s="345">
        <f t="shared" si="3"/>
        <v>43</v>
      </c>
    </row>
    <row r="50" spans="1:17" ht="12.75">
      <c r="A50" s="45">
        <v>172</v>
      </c>
      <c r="B50" s="151">
        <v>308</v>
      </c>
      <c r="C50" s="130" t="s">
        <v>236</v>
      </c>
      <c r="D50" s="166" t="s">
        <v>58</v>
      </c>
      <c r="E50" s="156" t="s">
        <v>67</v>
      </c>
      <c r="F50" s="118">
        <v>0.4611111111111111</v>
      </c>
      <c r="G50" s="36"/>
      <c r="H50" s="54"/>
      <c r="I50" s="55">
        <v>0.0012423611111111112</v>
      </c>
      <c r="J50" s="44">
        <v>0.0012141203703703704</v>
      </c>
      <c r="K50" s="14"/>
      <c r="L50" s="13">
        <v>0.0014988425925925924</v>
      </c>
      <c r="M50" s="44">
        <v>0.0014594907407407406</v>
      </c>
      <c r="N50" s="14"/>
      <c r="O50" s="66"/>
      <c r="P50" s="288">
        <f t="shared" si="2"/>
        <v>0.005414814814814814</v>
      </c>
      <c r="Q50" s="345">
        <f t="shared" si="3"/>
        <v>44</v>
      </c>
    </row>
    <row r="51" spans="1:17" ht="12.75">
      <c r="A51" s="45">
        <v>80</v>
      </c>
      <c r="B51" s="146">
        <v>323</v>
      </c>
      <c r="C51" s="105" t="s">
        <v>97</v>
      </c>
      <c r="D51" s="166" t="s">
        <v>58</v>
      </c>
      <c r="E51" s="156" t="s">
        <v>67</v>
      </c>
      <c r="F51" s="118">
        <v>0.46597222222222223</v>
      </c>
      <c r="G51" s="36"/>
      <c r="H51" s="20"/>
      <c r="I51" s="13">
        <v>0.001266550925925926</v>
      </c>
      <c r="J51" s="44">
        <v>0.0012730324074074074</v>
      </c>
      <c r="K51" s="14"/>
      <c r="L51" s="13">
        <v>0.001443287037037037</v>
      </c>
      <c r="M51" s="44">
        <v>0.0014826388888888886</v>
      </c>
      <c r="N51" s="14"/>
      <c r="O51" s="66"/>
      <c r="P51" s="288">
        <f t="shared" si="2"/>
        <v>0.0054655092592592585</v>
      </c>
      <c r="Q51" s="345">
        <f t="shared" si="3"/>
        <v>45</v>
      </c>
    </row>
    <row r="52" spans="1:17" ht="12.75">
      <c r="A52" s="45">
        <v>692</v>
      </c>
      <c r="B52" s="146">
        <v>328</v>
      </c>
      <c r="C52" s="134" t="s">
        <v>110</v>
      </c>
      <c r="D52" s="193" t="s">
        <v>26</v>
      </c>
      <c r="E52" s="170" t="s">
        <v>65</v>
      </c>
      <c r="F52" s="118">
        <v>0.4680555555555555</v>
      </c>
      <c r="G52" s="36"/>
      <c r="H52" s="53"/>
      <c r="I52" s="13">
        <v>0.0013351851851851851</v>
      </c>
      <c r="J52" s="44">
        <v>0.0013010416666666667</v>
      </c>
      <c r="K52" s="14"/>
      <c r="L52" s="13">
        <v>0.001525462962962963</v>
      </c>
      <c r="M52" s="44">
        <v>0.001548611111111111</v>
      </c>
      <c r="N52" s="14"/>
      <c r="O52" s="66"/>
      <c r="P52" s="288">
        <f t="shared" si="2"/>
        <v>0.005710300925925926</v>
      </c>
      <c r="Q52" s="345">
        <f t="shared" si="3"/>
        <v>46</v>
      </c>
    </row>
    <row r="53" spans="1:17" ht="12.75">
      <c r="A53" s="45">
        <v>8</v>
      </c>
      <c r="B53" s="146">
        <v>359</v>
      </c>
      <c r="C53" s="130" t="s">
        <v>235</v>
      </c>
      <c r="D53" s="166" t="s">
        <v>25</v>
      </c>
      <c r="E53" s="156" t="s">
        <v>49</v>
      </c>
      <c r="F53" s="177">
        <v>0.4465277777777778</v>
      </c>
      <c r="G53" s="36"/>
      <c r="H53" s="20"/>
      <c r="I53" s="13">
        <v>0.0012908564814814816</v>
      </c>
      <c r="J53" s="44">
        <v>0.0013318287037037038</v>
      </c>
      <c r="K53" s="14"/>
      <c r="L53" s="13">
        <v>0.001582175925925926</v>
      </c>
      <c r="M53" s="44">
        <v>0.001525462962962963</v>
      </c>
      <c r="N53" s="14"/>
      <c r="O53" s="66"/>
      <c r="P53" s="288">
        <f t="shared" si="2"/>
        <v>0.005730324074074074</v>
      </c>
      <c r="Q53" s="345">
        <f t="shared" si="3"/>
        <v>47</v>
      </c>
    </row>
    <row r="54" spans="1:17" ht="12.75">
      <c r="A54" s="45">
        <v>416</v>
      </c>
      <c r="B54" s="146">
        <v>326</v>
      </c>
      <c r="C54" s="137" t="s">
        <v>108</v>
      </c>
      <c r="D54" s="150" t="s">
        <v>109</v>
      </c>
      <c r="E54" s="156" t="s">
        <v>65</v>
      </c>
      <c r="F54" s="118">
        <v>0.4673611111111111</v>
      </c>
      <c r="G54" s="36"/>
      <c r="H54" s="53">
        <v>0.0006944444444444445</v>
      </c>
      <c r="I54" s="13">
        <v>0.0011765046296296296</v>
      </c>
      <c r="J54" s="44">
        <v>0.0011613425925925927</v>
      </c>
      <c r="K54" s="14"/>
      <c r="L54" s="13">
        <v>0.0014444444444444444</v>
      </c>
      <c r="M54" s="44">
        <v>0.001394675925925926</v>
      </c>
      <c r="N54" s="14"/>
      <c r="O54" s="66"/>
      <c r="P54" s="288">
        <f t="shared" si="2"/>
        <v>0.005871412037037037</v>
      </c>
      <c r="Q54" s="345">
        <f t="shared" si="3"/>
        <v>48</v>
      </c>
    </row>
    <row r="55" spans="1:17" ht="12.75">
      <c r="A55" s="45">
        <v>412</v>
      </c>
      <c r="B55" s="146">
        <v>348</v>
      </c>
      <c r="C55" s="130" t="s">
        <v>157</v>
      </c>
      <c r="D55" s="166" t="s">
        <v>31</v>
      </c>
      <c r="E55" s="156" t="s">
        <v>65</v>
      </c>
      <c r="F55" s="118">
        <v>0.47430555555555554</v>
      </c>
      <c r="G55" s="36"/>
      <c r="H55" s="53"/>
      <c r="I55" s="21">
        <v>0.0015700231481481483</v>
      </c>
      <c r="J55" s="43">
        <v>0.0014196759259259258</v>
      </c>
      <c r="K55" s="22"/>
      <c r="L55" s="21">
        <v>0.0016863425925925926</v>
      </c>
      <c r="M55" s="43">
        <v>0.001712962962962963</v>
      </c>
      <c r="N55" s="22"/>
      <c r="O55" s="66"/>
      <c r="P55" s="288">
        <f t="shared" si="2"/>
        <v>0.00638900462962963</v>
      </c>
      <c r="Q55" s="345">
        <f t="shared" si="3"/>
        <v>49</v>
      </c>
    </row>
    <row r="56" spans="1:17" ht="12.75">
      <c r="A56" s="45"/>
      <c r="B56" s="167">
        <v>301</v>
      </c>
      <c r="C56" s="178" t="s">
        <v>229</v>
      </c>
      <c r="D56" s="299" t="s">
        <v>230</v>
      </c>
      <c r="E56" s="301" t="s">
        <v>106</v>
      </c>
      <c r="F56" s="176">
        <v>0.4590277777777778</v>
      </c>
      <c r="G56" s="36"/>
      <c r="H56" s="53"/>
      <c r="I56" s="21">
        <v>0.0012112268518518518</v>
      </c>
      <c r="J56" s="43">
        <v>0.0012189814814814813</v>
      </c>
      <c r="K56" s="22"/>
      <c r="L56" s="21">
        <v>0.002611111111111111</v>
      </c>
      <c r="M56" s="43">
        <v>0.0014363425925925926</v>
      </c>
      <c r="N56" s="22"/>
      <c r="O56" s="66"/>
      <c r="P56" s="288">
        <f t="shared" si="2"/>
        <v>0.006477662037037036</v>
      </c>
      <c r="Q56" s="345">
        <f t="shared" si="3"/>
        <v>50</v>
      </c>
    </row>
    <row r="57" spans="1:17" ht="13.5" customHeight="1">
      <c r="A57" s="45"/>
      <c r="B57" s="146">
        <v>347</v>
      </c>
      <c r="C57" s="153" t="s">
        <v>156</v>
      </c>
      <c r="D57" s="145" t="s">
        <v>53</v>
      </c>
      <c r="E57" s="318" t="s">
        <v>51</v>
      </c>
      <c r="F57" s="122">
        <v>0.47430555555555554</v>
      </c>
      <c r="G57" s="36"/>
      <c r="H57" s="53">
        <v>0.002777777777777778</v>
      </c>
      <c r="I57" s="21">
        <v>0.0012725694444444444</v>
      </c>
      <c r="J57" s="43">
        <v>0.0012917824074074075</v>
      </c>
      <c r="K57" s="22"/>
      <c r="L57" s="21">
        <v>0.0014745370370370372</v>
      </c>
      <c r="M57" s="43">
        <v>0.0015127314814814814</v>
      </c>
      <c r="N57" s="22"/>
      <c r="O57" s="66"/>
      <c r="P57" s="288">
        <f t="shared" si="2"/>
        <v>0.008329398148148148</v>
      </c>
      <c r="Q57" s="345">
        <f t="shared" si="3"/>
        <v>51</v>
      </c>
    </row>
    <row r="58" spans="1:17" ht="12.75">
      <c r="A58" s="45"/>
      <c r="B58" s="151">
        <v>332</v>
      </c>
      <c r="C58" s="130" t="s">
        <v>199</v>
      </c>
      <c r="D58" s="166" t="s">
        <v>23</v>
      </c>
      <c r="E58" s="156" t="s">
        <v>65</v>
      </c>
      <c r="F58" s="175">
        <v>0.42291666666666666</v>
      </c>
      <c r="G58" s="36"/>
      <c r="H58" s="53">
        <v>0.004861111111111111</v>
      </c>
      <c r="I58" s="21">
        <v>0.0011641203703703705</v>
      </c>
      <c r="J58" s="43">
        <v>0.0012059027777777777</v>
      </c>
      <c r="K58" s="22"/>
      <c r="L58" s="21">
        <v>0.001347222222222222</v>
      </c>
      <c r="M58" s="43">
        <v>0.001361111111111111</v>
      </c>
      <c r="N58" s="22"/>
      <c r="O58" s="66"/>
      <c r="P58" s="288">
        <f t="shared" si="2"/>
        <v>0.009939467592592593</v>
      </c>
      <c r="Q58" s="345">
        <f t="shared" si="3"/>
        <v>52</v>
      </c>
    </row>
    <row r="59" spans="1:17" ht="12.75">
      <c r="A59" s="45"/>
      <c r="B59" s="146">
        <v>351</v>
      </c>
      <c r="C59" s="130" t="s">
        <v>162</v>
      </c>
      <c r="D59" s="169" t="s">
        <v>29</v>
      </c>
      <c r="E59" s="181" t="s">
        <v>49</v>
      </c>
      <c r="F59" s="122">
        <v>0.4756944444444444</v>
      </c>
      <c r="G59" s="36"/>
      <c r="H59" s="53">
        <v>0.006944444444444444</v>
      </c>
      <c r="I59" s="21">
        <v>0.0011690972222222222</v>
      </c>
      <c r="J59" s="43">
        <v>0.0012717592592592592</v>
      </c>
      <c r="K59" s="22"/>
      <c r="L59" s="21">
        <v>0.001443287037037037</v>
      </c>
      <c r="M59" s="43">
        <v>0.0014837962962962964</v>
      </c>
      <c r="N59" s="22"/>
      <c r="O59" s="66"/>
      <c r="P59" s="288">
        <f t="shared" si="2"/>
        <v>0.012312384259259259</v>
      </c>
      <c r="Q59" s="345">
        <f t="shared" si="3"/>
        <v>53</v>
      </c>
    </row>
    <row r="60" spans="1:17" ht="12.75">
      <c r="A60" s="45"/>
      <c r="B60" s="168">
        <v>302</v>
      </c>
      <c r="C60" s="178" t="s">
        <v>234</v>
      </c>
      <c r="D60" s="299" t="s">
        <v>28</v>
      </c>
      <c r="E60" s="301" t="s">
        <v>208</v>
      </c>
      <c r="F60" s="122">
        <v>0.4583333333333333</v>
      </c>
      <c r="G60" s="36"/>
      <c r="H60" s="53"/>
      <c r="I60" s="21"/>
      <c r="J60" s="43">
        <v>0.0011892361111111112</v>
      </c>
      <c r="K60" s="22"/>
      <c r="L60" s="21">
        <v>0.0013854166666666667</v>
      </c>
      <c r="M60" s="43">
        <v>0.0014456018518518518</v>
      </c>
      <c r="N60" s="22"/>
      <c r="O60" s="67" t="s">
        <v>18</v>
      </c>
      <c r="P60" s="288" t="str">
        <f t="shared" si="2"/>
        <v>XXXXX</v>
      </c>
      <c r="Q60" s="345" t="str">
        <f t="shared" si="3"/>
        <v>D</v>
      </c>
    </row>
    <row r="61" spans="1:17" ht="12.75">
      <c r="A61" s="45"/>
      <c r="B61" s="151">
        <v>310</v>
      </c>
      <c r="C61" s="132" t="s">
        <v>54</v>
      </c>
      <c r="D61" s="169" t="s">
        <v>55</v>
      </c>
      <c r="E61" s="184" t="s">
        <v>49</v>
      </c>
      <c r="F61" s="135">
        <v>0.4618055555555556</v>
      </c>
      <c r="G61" s="36"/>
      <c r="H61" s="53"/>
      <c r="I61" s="21">
        <v>0.001222337962962963</v>
      </c>
      <c r="J61" s="43"/>
      <c r="K61" s="22"/>
      <c r="L61" s="21">
        <v>0.0014363425925925926</v>
      </c>
      <c r="M61" s="43"/>
      <c r="N61" s="22"/>
      <c r="O61" s="67" t="s">
        <v>18</v>
      </c>
      <c r="P61" s="288" t="str">
        <f t="shared" si="2"/>
        <v>XXXXX</v>
      </c>
      <c r="Q61" s="345" t="str">
        <f t="shared" si="3"/>
        <v>D</v>
      </c>
    </row>
    <row r="62" spans="1:17" ht="12.75">
      <c r="A62" s="45"/>
      <c r="B62" s="213">
        <v>316</v>
      </c>
      <c r="C62" s="133" t="s">
        <v>84</v>
      </c>
      <c r="D62" s="166" t="s">
        <v>25</v>
      </c>
      <c r="E62" s="181" t="s">
        <v>85</v>
      </c>
      <c r="F62" s="135">
        <v>0.46388888888888885</v>
      </c>
      <c r="G62" s="36"/>
      <c r="H62" s="53"/>
      <c r="I62" s="21">
        <v>0.0011291666666666666</v>
      </c>
      <c r="J62" s="43">
        <v>0.0011067129629629628</v>
      </c>
      <c r="K62" s="22"/>
      <c r="L62" s="21"/>
      <c r="M62" s="43">
        <v>0.0013043981481481483</v>
      </c>
      <c r="N62" s="22"/>
      <c r="O62" s="67" t="s">
        <v>18</v>
      </c>
      <c r="P62" s="288" t="str">
        <f t="shared" si="2"/>
        <v>XXXXX</v>
      </c>
      <c r="Q62" s="345" t="str">
        <f t="shared" si="3"/>
        <v>D</v>
      </c>
    </row>
    <row r="63" spans="1:17" ht="12.75">
      <c r="A63" s="45"/>
      <c r="B63" s="148">
        <v>322</v>
      </c>
      <c r="C63" s="205" t="s">
        <v>92</v>
      </c>
      <c r="D63" s="183" t="s">
        <v>29</v>
      </c>
      <c r="E63" s="319" t="s">
        <v>49</v>
      </c>
      <c r="F63" s="135">
        <v>0.46597222222222223</v>
      </c>
      <c r="G63" s="36"/>
      <c r="H63" s="53"/>
      <c r="I63" s="21">
        <v>0.001210185185185185</v>
      </c>
      <c r="J63" s="43"/>
      <c r="K63" s="22"/>
      <c r="L63" s="21">
        <v>0.0013807870370370371</v>
      </c>
      <c r="M63" s="43">
        <v>0.0014583333333333334</v>
      </c>
      <c r="N63" s="22"/>
      <c r="O63" s="67" t="s">
        <v>18</v>
      </c>
      <c r="P63" s="288" t="str">
        <f t="shared" si="2"/>
        <v>XXXXX</v>
      </c>
      <c r="Q63" s="345" t="str">
        <f t="shared" si="3"/>
        <v>D</v>
      </c>
    </row>
    <row r="64" spans="1:17" ht="12.75">
      <c r="A64" s="45"/>
      <c r="B64" s="309">
        <v>325</v>
      </c>
      <c r="C64" s="133" t="s">
        <v>253</v>
      </c>
      <c r="D64" s="169" t="s">
        <v>28</v>
      </c>
      <c r="E64" s="170" t="s">
        <v>67</v>
      </c>
      <c r="F64" s="135">
        <v>0.4666666666666666</v>
      </c>
      <c r="G64" s="36"/>
      <c r="H64" s="53"/>
      <c r="I64" s="21">
        <v>0.0011930555555555555</v>
      </c>
      <c r="J64" s="43">
        <v>0.0011440972222222221</v>
      </c>
      <c r="K64" s="22"/>
      <c r="L64" s="21"/>
      <c r="M64" s="43">
        <v>0.0013020833333333333</v>
      </c>
      <c r="N64" s="22"/>
      <c r="O64" s="67" t="s">
        <v>18</v>
      </c>
      <c r="P64" s="288" t="str">
        <f t="shared" si="2"/>
        <v>XXXXX</v>
      </c>
      <c r="Q64" s="345" t="str">
        <f t="shared" si="3"/>
        <v>D</v>
      </c>
    </row>
    <row r="65" spans="1:17" ht="12.75">
      <c r="A65" s="78"/>
      <c r="B65" s="148">
        <v>342</v>
      </c>
      <c r="C65" s="132" t="s">
        <v>255</v>
      </c>
      <c r="D65" s="183" t="s">
        <v>25</v>
      </c>
      <c r="E65" s="184" t="s">
        <v>256</v>
      </c>
      <c r="F65" s="135">
        <v>0.47222222222222227</v>
      </c>
      <c r="G65" s="36"/>
      <c r="H65" s="53"/>
      <c r="I65" s="21">
        <v>0.0012471064814814816</v>
      </c>
      <c r="J65" s="43"/>
      <c r="K65" s="22"/>
      <c r="L65" s="21">
        <v>0.00158912037037037</v>
      </c>
      <c r="M65" s="43"/>
      <c r="N65" s="22"/>
      <c r="O65" s="67" t="s">
        <v>18</v>
      </c>
      <c r="P65" s="288" t="str">
        <f t="shared" si="2"/>
        <v>XXXXX</v>
      </c>
      <c r="Q65" s="345" t="str">
        <f t="shared" si="3"/>
        <v>D</v>
      </c>
    </row>
    <row r="66" spans="1:17" ht="13.5" thickBot="1">
      <c r="A66" s="81"/>
      <c r="B66" s="148">
        <v>346</v>
      </c>
      <c r="C66" s="105" t="s">
        <v>155</v>
      </c>
      <c r="D66" s="193" t="s">
        <v>28</v>
      </c>
      <c r="E66" s="170" t="s">
        <v>51</v>
      </c>
      <c r="F66" s="122">
        <v>0.47361111111111115</v>
      </c>
      <c r="G66" s="82"/>
      <c r="H66" s="83"/>
      <c r="I66" s="27">
        <v>0.0011656250000000002</v>
      </c>
      <c r="J66" s="84"/>
      <c r="K66" s="28"/>
      <c r="L66" s="27">
        <v>0.0013622685185185185</v>
      </c>
      <c r="M66" s="84">
        <v>0.0013935185185185188</v>
      </c>
      <c r="N66" s="29"/>
      <c r="O66" s="190" t="s">
        <v>18</v>
      </c>
      <c r="P66" s="292" t="str">
        <f t="shared" si="2"/>
        <v>XXXXX</v>
      </c>
      <c r="Q66" s="345" t="str">
        <f t="shared" si="3"/>
        <v>D</v>
      </c>
    </row>
    <row r="67" spans="2:17" ht="12.75">
      <c r="B67" s="148">
        <v>353</v>
      </c>
      <c r="C67" s="130" t="s">
        <v>176</v>
      </c>
      <c r="D67" s="193" t="s">
        <v>58</v>
      </c>
      <c r="E67" s="170" t="s">
        <v>49</v>
      </c>
      <c r="F67" s="118">
        <v>0.4763888888888889</v>
      </c>
      <c r="G67" s="36"/>
      <c r="H67" s="53"/>
      <c r="I67" s="21">
        <v>0.0013275462962962963</v>
      </c>
      <c r="J67" s="43"/>
      <c r="K67" s="22"/>
      <c r="L67" s="21">
        <v>0.0015578703703703703</v>
      </c>
      <c r="M67" s="43"/>
      <c r="N67" s="26"/>
      <c r="O67" s="67" t="s">
        <v>18</v>
      </c>
      <c r="P67" s="288" t="str">
        <f t="shared" si="2"/>
        <v>XXXXX</v>
      </c>
      <c r="Q67" s="345" t="str">
        <f t="shared" si="3"/>
        <v>D</v>
      </c>
    </row>
    <row r="68" spans="2:17" ht="12.75">
      <c r="B68" s="148">
        <v>357</v>
      </c>
      <c r="C68" s="130" t="s">
        <v>182</v>
      </c>
      <c r="D68" s="193" t="s">
        <v>28</v>
      </c>
      <c r="E68" s="170" t="s">
        <v>106</v>
      </c>
      <c r="F68" s="155">
        <v>0.4770833333333333</v>
      </c>
      <c r="G68" s="36"/>
      <c r="H68" s="53"/>
      <c r="I68" s="21">
        <v>0.0010575231481481481</v>
      </c>
      <c r="J68" s="43"/>
      <c r="K68" s="22"/>
      <c r="L68" s="21">
        <v>0.0012407407407407408</v>
      </c>
      <c r="M68" s="43"/>
      <c r="N68" s="26"/>
      <c r="O68" s="67" t="s">
        <v>18</v>
      </c>
      <c r="P68" s="288" t="str">
        <f t="shared" si="2"/>
        <v>XXXXX</v>
      </c>
      <c r="Q68" s="345" t="str">
        <f t="shared" si="3"/>
        <v>D</v>
      </c>
    </row>
    <row r="69" spans="2:17" ht="13.5" thickBot="1">
      <c r="B69" s="149">
        <v>363</v>
      </c>
      <c r="C69" s="312" t="s">
        <v>248</v>
      </c>
      <c r="D69" s="316" t="s">
        <v>109</v>
      </c>
      <c r="E69" s="233" t="s">
        <v>51</v>
      </c>
      <c r="F69" s="127">
        <v>0.4791666666666667</v>
      </c>
      <c r="G69" s="158"/>
      <c r="H69" s="95"/>
      <c r="I69" s="99">
        <v>0.0012924768518518517</v>
      </c>
      <c r="J69" s="100"/>
      <c r="K69" s="101"/>
      <c r="L69" s="99"/>
      <c r="M69" s="100"/>
      <c r="N69" s="97"/>
      <c r="O69" s="102" t="s">
        <v>18</v>
      </c>
      <c r="P69" s="289" t="str">
        <f t="shared" si="2"/>
        <v>XXXXX</v>
      </c>
      <c r="Q69" s="275" t="str">
        <f t="shared" si="3"/>
        <v>D</v>
      </c>
    </row>
  </sheetData>
  <sheetProtection/>
  <mergeCells count="15">
    <mergeCell ref="A5:A6"/>
    <mergeCell ref="D5:D6"/>
    <mergeCell ref="E5:E6"/>
    <mergeCell ref="D3:F3"/>
    <mergeCell ref="F5:F6"/>
    <mergeCell ref="C5:C6"/>
    <mergeCell ref="B5:B6"/>
    <mergeCell ref="P5:P6"/>
    <mergeCell ref="Q5:Q6"/>
    <mergeCell ref="G3:Q3"/>
    <mergeCell ref="G5:G6"/>
    <mergeCell ref="O5:O6"/>
    <mergeCell ref="I5:K5"/>
    <mergeCell ref="L5:N5"/>
    <mergeCell ref="H5:H6"/>
  </mergeCells>
  <dataValidations count="4">
    <dataValidation errorStyle="warning" type="list" allowBlank="1" showInputMessage="1" showErrorMessage="1" errorTitle="Chybné zadání" error="Vyber ze seznamu značku motocyklu. V případě, že se značka v seznamu nenachází kontaktujte autora programu." sqref="D53:D60 D10:D13 D44:D51 D30:D35 D18 D7:D8 D20 D22:D27 D37:D42 D15:D16">
      <formula1>$S$18:$S$41</formula1>
    </dataValidation>
    <dataValidation errorStyle="warning" type="time" allowBlank="1" showInputMessage="1" showErrorMessage="1" errorTitle="Chybné zadání" error="Zadej čas ve tvaru mm:ss,0 !!!" sqref="L13:N36 L37:M54 L66:M69 N37:N69 H7:N11 H13:K69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62">
      <formula1>$S$7:$S$15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52">
      <formula1>$T$7:$T$14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1" sqref="C21"/>
    </sheetView>
  </sheetViews>
  <sheetFormatPr defaultColWidth="9.140625" defaultRowHeight="12.75"/>
  <cols>
    <col min="1" max="1" width="5.421875" style="86" hidden="1" customWidth="1"/>
    <col min="2" max="2" width="5.421875" style="86" customWidth="1"/>
    <col min="3" max="3" width="24.421875" style="86" customWidth="1"/>
    <col min="4" max="4" width="13.28125" style="24" customWidth="1"/>
    <col min="5" max="6" width="7.28125" style="92" customWidth="1"/>
    <col min="7" max="7" width="12.140625" style="24" customWidth="1"/>
    <col min="8" max="8" width="10.7109375" style="24" customWidth="1"/>
    <col min="9" max="10" width="7.28125" style="24" customWidth="1"/>
    <col min="11" max="11" width="7.28125" style="24" hidden="1" customWidth="1"/>
    <col min="12" max="13" width="7.28125" style="24" customWidth="1"/>
    <col min="14" max="14" width="7.28125" style="24" hidden="1" customWidth="1"/>
    <col min="15" max="15" width="25.7109375" style="24" bestFit="1" customWidth="1"/>
    <col min="16" max="16" width="12.140625" style="344" customWidth="1"/>
    <col min="17" max="17" width="7.00390625" style="342" customWidth="1"/>
    <col min="18" max="18" width="9.140625" style="24" customWidth="1"/>
    <col min="19" max="19" width="25.7109375" style="24" hidden="1" customWidth="1"/>
    <col min="20" max="20" width="12.7109375" style="24" hidden="1" customWidth="1"/>
    <col min="21" max="16384" width="9.140625" style="24" customWidth="1"/>
  </cols>
  <sheetData>
    <row r="1" spans="1:16" ht="12.75">
      <c r="A1" s="221"/>
      <c r="B1" s="221"/>
      <c r="C1" s="221"/>
      <c r="D1" s="222">
        <v>41545</v>
      </c>
      <c r="E1" s="223"/>
      <c r="F1" s="223"/>
      <c r="G1" s="224"/>
      <c r="P1" s="343"/>
    </row>
    <row r="2" spans="1:18" ht="13.5" thickBot="1">
      <c r="A2" s="221"/>
      <c r="B2" s="221"/>
      <c r="C2" s="221"/>
      <c r="R2" s="226"/>
    </row>
    <row r="3" spans="1:17" s="92" customFormat="1" ht="25.5" customHeight="1" thickBot="1">
      <c r="A3" s="227"/>
      <c r="B3" s="227"/>
      <c r="C3" s="228" t="s">
        <v>6</v>
      </c>
      <c r="D3" s="367" t="s">
        <v>10</v>
      </c>
      <c r="E3" s="367"/>
      <c r="F3" s="368"/>
      <c r="G3" s="369" t="s">
        <v>11</v>
      </c>
      <c r="H3" s="374"/>
      <c r="I3" s="374"/>
      <c r="J3" s="374"/>
      <c r="K3" s="374"/>
      <c r="L3" s="374"/>
      <c r="M3" s="374"/>
      <c r="N3" s="374"/>
      <c r="O3" s="374"/>
      <c r="P3" s="374"/>
      <c r="Q3" s="375"/>
    </row>
    <row r="4" spans="8:15" ht="13.5" thickBot="1">
      <c r="H4" s="32"/>
      <c r="I4" s="32"/>
      <c r="J4" s="32"/>
      <c r="K4" s="32"/>
      <c r="L4" s="32"/>
      <c r="M4" s="32"/>
      <c r="N4" s="32"/>
      <c r="O4" s="32"/>
    </row>
    <row r="5" spans="1:17" s="230" customFormat="1" ht="15" customHeight="1">
      <c r="A5" s="388" t="s">
        <v>5</v>
      </c>
      <c r="B5" s="384" t="s">
        <v>5</v>
      </c>
      <c r="C5" s="386" t="s">
        <v>0</v>
      </c>
      <c r="D5" s="359" t="s">
        <v>1</v>
      </c>
      <c r="E5" s="357" t="s">
        <v>2</v>
      </c>
      <c r="F5" s="361" t="s">
        <v>40</v>
      </c>
      <c r="G5" s="361" t="s">
        <v>41</v>
      </c>
      <c r="H5" s="361" t="s">
        <v>37</v>
      </c>
      <c r="I5" s="350" t="s">
        <v>19</v>
      </c>
      <c r="J5" s="351"/>
      <c r="K5" s="352"/>
      <c r="L5" s="350" t="s">
        <v>20</v>
      </c>
      <c r="M5" s="351"/>
      <c r="N5" s="352"/>
      <c r="O5" s="361" t="s">
        <v>18</v>
      </c>
      <c r="P5" s="382" t="s">
        <v>3</v>
      </c>
      <c r="Q5" s="378" t="s">
        <v>4</v>
      </c>
    </row>
    <row r="6" spans="1:19" s="32" customFormat="1" ht="15" customHeight="1" thickBot="1">
      <c r="A6" s="389"/>
      <c r="B6" s="385"/>
      <c r="C6" s="387"/>
      <c r="D6" s="360"/>
      <c r="E6" s="371"/>
      <c r="F6" s="370"/>
      <c r="G6" s="362"/>
      <c r="H6" s="370"/>
      <c r="I6" s="231" t="s">
        <v>7</v>
      </c>
      <c r="J6" s="232" t="s">
        <v>8</v>
      </c>
      <c r="K6" s="233" t="s">
        <v>21</v>
      </c>
      <c r="L6" s="231" t="s">
        <v>7</v>
      </c>
      <c r="M6" s="232" t="s">
        <v>8</v>
      </c>
      <c r="N6" s="233" t="s">
        <v>21</v>
      </c>
      <c r="O6" s="362"/>
      <c r="P6" s="383"/>
      <c r="Q6" s="390"/>
      <c r="S6" s="24" t="s">
        <v>12</v>
      </c>
    </row>
    <row r="7" spans="1:17" ht="12.75">
      <c r="A7" s="63">
        <v>3</v>
      </c>
      <c r="B7" s="151">
        <v>204</v>
      </c>
      <c r="C7" s="105" t="s">
        <v>250</v>
      </c>
      <c r="D7" s="166" t="s">
        <v>58</v>
      </c>
      <c r="E7" s="156" t="s">
        <v>62</v>
      </c>
      <c r="F7" s="210">
        <v>0.4534722222222222</v>
      </c>
      <c r="G7" s="16"/>
      <c r="H7" s="20"/>
      <c r="I7" s="13">
        <v>0.000998263888888889</v>
      </c>
      <c r="J7" s="39">
        <v>0.0009684027777777778</v>
      </c>
      <c r="K7" s="14"/>
      <c r="L7" s="13">
        <v>0.0011319444444444443</v>
      </c>
      <c r="M7" s="39">
        <v>0.0011261574074074073</v>
      </c>
      <c r="N7" s="15"/>
      <c r="O7" s="74"/>
      <c r="P7" s="276">
        <f aca="true" t="shared" si="0" ref="P7:P21">IF(OR(H7&gt;TIME(0,30,0),O7&lt;&gt;""),"XXXXX",SUM(G7:N7))</f>
        <v>0.004224768518518518</v>
      </c>
      <c r="Q7" s="272">
        <f aca="true" t="shared" si="1" ref="Q7:Q21">IF(OR(H7&gt;TIME(0,30,0),O7&lt;&gt;""),"D",RANK(P7,$P$7:$P$21,40))</f>
        <v>1</v>
      </c>
    </row>
    <row r="8" spans="1:20" ht="11.25" customHeight="1">
      <c r="A8" s="63"/>
      <c r="B8" s="146">
        <v>214</v>
      </c>
      <c r="C8" s="178" t="s">
        <v>128</v>
      </c>
      <c r="D8" s="299" t="s">
        <v>29</v>
      </c>
      <c r="E8" s="301" t="s">
        <v>62</v>
      </c>
      <c r="F8" s="177">
        <v>0.45625</v>
      </c>
      <c r="G8" s="16"/>
      <c r="H8" s="20"/>
      <c r="I8" s="21">
        <v>0.0010622685185185186</v>
      </c>
      <c r="J8" s="43">
        <v>0.0010377314814814815</v>
      </c>
      <c r="K8" s="22"/>
      <c r="L8" s="21">
        <v>0.001195601851851852</v>
      </c>
      <c r="M8" s="43">
        <v>0.0012731481481481483</v>
      </c>
      <c r="N8" s="22"/>
      <c r="O8" s="67"/>
      <c r="P8" s="347">
        <f t="shared" si="0"/>
        <v>0.004568750000000001</v>
      </c>
      <c r="Q8" s="272">
        <f t="shared" si="1"/>
        <v>2</v>
      </c>
      <c r="S8" s="24" t="s">
        <v>14</v>
      </c>
      <c r="T8" s="24" t="s">
        <v>31</v>
      </c>
    </row>
    <row r="9" spans="1:20" ht="12.75">
      <c r="A9" s="63"/>
      <c r="B9" s="167">
        <v>201</v>
      </c>
      <c r="C9" s="105" t="s">
        <v>225</v>
      </c>
      <c r="D9" s="166" t="s">
        <v>28</v>
      </c>
      <c r="E9" s="185" t="s">
        <v>62</v>
      </c>
      <c r="F9" s="175">
        <v>0.43472222222222223</v>
      </c>
      <c r="G9" s="16"/>
      <c r="H9" s="20"/>
      <c r="I9" s="13">
        <v>0.00106875</v>
      </c>
      <c r="J9" s="44">
        <v>0.0010351851851851852</v>
      </c>
      <c r="K9" s="14"/>
      <c r="L9" s="13">
        <v>0.0012395833333333334</v>
      </c>
      <c r="M9" s="44">
        <v>0.0012372685185185186</v>
      </c>
      <c r="N9" s="14"/>
      <c r="O9" s="66"/>
      <c r="P9" s="347">
        <f t="shared" si="0"/>
        <v>0.004580787037037038</v>
      </c>
      <c r="Q9" s="272">
        <f t="shared" si="1"/>
        <v>3</v>
      </c>
      <c r="T9" s="24" t="s">
        <v>23</v>
      </c>
    </row>
    <row r="10" spans="1:20" ht="12.75" customHeight="1">
      <c r="A10" s="63"/>
      <c r="B10" s="146">
        <v>207</v>
      </c>
      <c r="C10" s="105" t="s">
        <v>86</v>
      </c>
      <c r="D10" s="166" t="s">
        <v>28</v>
      </c>
      <c r="E10" s="156" t="s">
        <v>62</v>
      </c>
      <c r="F10" s="118">
        <v>0.4548611111111111</v>
      </c>
      <c r="G10" s="16"/>
      <c r="H10" s="20"/>
      <c r="I10" s="13">
        <v>0.0010524305555555554</v>
      </c>
      <c r="J10" s="44">
        <v>0.0010496527777777778</v>
      </c>
      <c r="K10" s="14"/>
      <c r="L10" s="13">
        <v>0.0012337962962962964</v>
      </c>
      <c r="M10" s="44">
        <v>0.0012476851851851852</v>
      </c>
      <c r="N10" s="14"/>
      <c r="O10" s="66"/>
      <c r="P10" s="347">
        <f t="shared" si="0"/>
        <v>0.004583564814814815</v>
      </c>
      <c r="Q10" s="272">
        <f t="shared" si="1"/>
        <v>4</v>
      </c>
      <c r="T10" s="24" t="s">
        <v>27</v>
      </c>
    </row>
    <row r="11" spans="1:20" ht="12.75">
      <c r="A11" s="63">
        <v>81</v>
      </c>
      <c r="B11" s="146">
        <v>209</v>
      </c>
      <c r="C11" s="105" t="s">
        <v>103</v>
      </c>
      <c r="D11" s="166" t="s">
        <v>29</v>
      </c>
      <c r="E11" s="156" t="s">
        <v>62</v>
      </c>
      <c r="F11" s="118">
        <v>0.45555555555555555</v>
      </c>
      <c r="G11" s="16"/>
      <c r="H11" s="20"/>
      <c r="I11" s="13">
        <v>0.0011186342592592593</v>
      </c>
      <c r="J11" s="44">
        <v>0.0010868055555555555</v>
      </c>
      <c r="K11" s="14"/>
      <c r="L11" s="13">
        <v>0.001267361111111111</v>
      </c>
      <c r="M11" s="43">
        <v>0.0012465277777777776</v>
      </c>
      <c r="N11" s="14"/>
      <c r="O11" s="66"/>
      <c r="P11" s="347">
        <f t="shared" si="0"/>
        <v>0.004719328703703703</v>
      </c>
      <c r="Q11" s="272">
        <f t="shared" si="1"/>
        <v>5</v>
      </c>
      <c r="S11" s="24" t="s">
        <v>17</v>
      </c>
      <c r="T11" s="24" t="s">
        <v>25</v>
      </c>
    </row>
    <row r="12" spans="1:17" ht="12.75">
      <c r="A12" s="63"/>
      <c r="B12" s="167">
        <v>202</v>
      </c>
      <c r="C12" s="105" t="s">
        <v>227</v>
      </c>
      <c r="D12" s="166" t="s">
        <v>29</v>
      </c>
      <c r="E12" s="156" t="s">
        <v>62</v>
      </c>
      <c r="F12" s="175">
        <v>0.43402777777777773</v>
      </c>
      <c r="G12" s="16"/>
      <c r="H12" s="20"/>
      <c r="I12" s="13">
        <v>0.001127777777777778</v>
      </c>
      <c r="J12" s="44">
        <v>0.0011005787037037039</v>
      </c>
      <c r="K12" s="14"/>
      <c r="L12" s="13">
        <v>0.001334490740740741</v>
      </c>
      <c r="M12" s="44">
        <v>0.0012777777777777776</v>
      </c>
      <c r="N12" s="14"/>
      <c r="O12" s="66"/>
      <c r="P12" s="347">
        <f t="shared" si="0"/>
        <v>0.004840625</v>
      </c>
      <c r="Q12" s="272">
        <f t="shared" si="1"/>
        <v>6</v>
      </c>
    </row>
    <row r="13" spans="1:17" ht="12.75">
      <c r="A13" s="63">
        <v>22</v>
      </c>
      <c r="B13" s="146">
        <v>208</v>
      </c>
      <c r="C13" s="105" t="s">
        <v>89</v>
      </c>
      <c r="D13" s="166" t="s">
        <v>28</v>
      </c>
      <c r="E13" s="156" t="s">
        <v>62</v>
      </c>
      <c r="F13" s="118">
        <v>0.4548611111111111</v>
      </c>
      <c r="G13" s="16"/>
      <c r="H13" s="20"/>
      <c r="I13" s="13">
        <v>0.0011582175925925924</v>
      </c>
      <c r="J13" s="44">
        <v>0.0011381944444444445</v>
      </c>
      <c r="K13" s="14"/>
      <c r="L13" s="13">
        <v>0.001361111111111111</v>
      </c>
      <c r="M13" s="44">
        <v>0.0013217592592592593</v>
      </c>
      <c r="N13" s="14"/>
      <c r="O13" s="66"/>
      <c r="P13" s="347">
        <f t="shared" si="0"/>
        <v>0.004979282407407407</v>
      </c>
      <c r="Q13" s="272">
        <f t="shared" si="1"/>
        <v>7</v>
      </c>
    </row>
    <row r="14" spans="1:17" ht="12.75">
      <c r="A14" s="63"/>
      <c r="B14" s="151">
        <v>216</v>
      </c>
      <c r="C14" s="178" t="s">
        <v>247</v>
      </c>
      <c r="D14" s="299" t="s">
        <v>29</v>
      </c>
      <c r="E14" s="303" t="s">
        <v>62</v>
      </c>
      <c r="F14" s="235">
        <v>0.4576388888888889</v>
      </c>
      <c r="G14" s="16"/>
      <c r="H14" s="20"/>
      <c r="I14" s="13">
        <v>0.0012627314814814814</v>
      </c>
      <c r="J14" s="44">
        <v>0.0012239583333333332</v>
      </c>
      <c r="K14" s="14"/>
      <c r="L14" s="13">
        <v>0.0014791666666666666</v>
      </c>
      <c r="M14" s="44">
        <v>0.0014571759259259258</v>
      </c>
      <c r="N14" s="14"/>
      <c r="O14" s="67"/>
      <c r="P14" s="347">
        <f t="shared" si="0"/>
        <v>0.005423032407407408</v>
      </c>
      <c r="Q14" s="272">
        <f t="shared" si="1"/>
        <v>8</v>
      </c>
    </row>
    <row r="15" spans="1:17" ht="12.75">
      <c r="A15" s="63"/>
      <c r="B15" s="146">
        <v>210</v>
      </c>
      <c r="C15" s="105" t="s">
        <v>251</v>
      </c>
      <c r="D15" s="166" t="s">
        <v>28</v>
      </c>
      <c r="E15" s="156" t="s">
        <v>70</v>
      </c>
      <c r="F15" s="118">
        <v>0.45555555555555555</v>
      </c>
      <c r="G15" s="16"/>
      <c r="H15" s="20"/>
      <c r="I15" s="13">
        <v>0.0012386574074074075</v>
      </c>
      <c r="J15" s="44">
        <v>0.0014113425925925925</v>
      </c>
      <c r="K15" s="14"/>
      <c r="L15" s="13">
        <v>0.0015543981481481483</v>
      </c>
      <c r="M15" s="44">
        <v>0.0014374999999999998</v>
      </c>
      <c r="N15" s="14"/>
      <c r="O15" s="66"/>
      <c r="P15" s="347">
        <f t="shared" si="0"/>
        <v>0.005641898148148148</v>
      </c>
      <c r="Q15" s="272">
        <f t="shared" si="1"/>
        <v>9</v>
      </c>
    </row>
    <row r="16" spans="1:17" ht="12.75">
      <c r="A16" s="64">
        <v>36</v>
      </c>
      <c r="B16" s="167">
        <v>200</v>
      </c>
      <c r="C16" s="132" t="s">
        <v>224</v>
      </c>
      <c r="D16" s="298" t="s">
        <v>28</v>
      </c>
      <c r="E16" s="181" t="s">
        <v>62</v>
      </c>
      <c r="F16" s="176">
        <v>0.43125</v>
      </c>
      <c r="G16" s="16"/>
      <c r="H16" s="20"/>
      <c r="I16" s="79">
        <v>0.0013215277777777776</v>
      </c>
      <c r="J16" s="80">
        <v>0.0013307870370370368</v>
      </c>
      <c r="K16" s="306"/>
      <c r="L16" s="79">
        <v>0.0015787037037037037</v>
      </c>
      <c r="M16" s="80">
        <v>0.0016261574074074075</v>
      </c>
      <c r="N16" s="306"/>
      <c r="O16" s="66"/>
      <c r="P16" s="347">
        <f t="shared" si="0"/>
        <v>0.005857175925925925</v>
      </c>
      <c r="Q16" s="272">
        <f t="shared" si="1"/>
        <v>10</v>
      </c>
    </row>
    <row r="17" spans="1:17" ht="12.75">
      <c r="A17" s="64">
        <v>242</v>
      </c>
      <c r="B17" s="213">
        <v>217</v>
      </c>
      <c r="C17" s="178" t="s">
        <v>149</v>
      </c>
      <c r="D17" s="145" t="s">
        <v>29</v>
      </c>
      <c r="E17" s="219" t="s">
        <v>62</v>
      </c>
      <c r="F17" s="304">
        <v>0.4576388888888889</v>
      </c>
      <c r="G17" s="16"/>
      <c r="H17" s="20">
        <v>0.0006944444444444445</v>
      </c>
      <c r="I17" s="79">
        <v>0.0013351851851851851</v>
      </c>
      <c r="J17" s="80">
        <v>0.0012712962962962962</v>
      </c>
      <c r="K17" s="87"/>
      <c r="L17" s="79">
        <v>0.0015520833333333333</v>
      </c>
      <c r="M17" s="80">
        <v>0.00184375</v>
      </c>
      <c r="N17" s="65"/>
      <c r="O17" s="67"/>
      <c r="P17" s="347">
        <f t="shared" si="0"/>
        <v>0.006696759259259259</v>
      </c>
      <c r="Q17" s="272">
        <f t="shared" si="1"/>
        <v>11</v>
      </c>
    </row>
    <row r="18" spans="1:17" ht="12.75">
      <c r="A18" s="64">
        <v>311</v>
      </c>
      <c r="B18" s="213">
        <v>218</v>
      </c>
      <c r="C18" s="178" t="s">
        <v>240</v>
      </c>
      <c r="D18" s="145" t="s">
        <v>29</v>
      </c>
      <c r="E18" s="174" t="s">
        <v>62</v>
      </c>
      <c r="F18" s="235">
        <v>0.4583333333333333</v>
      </c>
      <c r="G18" s="16"/>
      <c r="H18" s="20">
        <v>0.006944444444444444</v>
      </c>
      <c r="I18" s="21">
        <v>0.0013806712962962963</v>
      </c>
      <c r="J18" s="43">
        <v>0.0013422453703703704</v>
      </c>
      <c r="K18" s="22"/>
      <c r="L18" s="21">
        <v>0.0016296296296296295</v>
      </c>
      <c r="M18" s="43">
        <v>0.001596064814814815</v>
      </c>
      <c r="N18" s="22"/>
      <c r="O18" s="67"/>
      <c r="P18" s="348">
        <f t="shared" si="0"/>
        <v>0.012893055555555557</v>
      </c>
      <c r="Q18" s="272">
        <f t="shared" si="1"/>
        <v>12</v>
      </c>
    </row>
    <row r="19" spans="1:17" ht="12.75">
      <c r="A19" s="64">
        <v>13</v>
      </c>
      <c r="B19" s="296">
        <v>206</v>
      </c>
      <c r="C19" s="113" t="s">
        <v>77</v>
      </c>
      <c r="D19" s="182" t="s">
        <v>23</v>
      </c>
      <c r="E19" s="302" t="s">
        <v>78</v>
      </c>
      <c r="F19" s="122">
        <v>0.45416666666666666</v>
      </c>
      <c r="G19" s="16"/>
      <c r="H19" s="20"/>
      <c r="I19" s="21">
        <v>0.0014815972222222225</v>
      </c>
      <c r="J19" s="43"/>
      <c r="K19" s="26"/>
      <c r="L19" s="21"/>
      <c r="M19" s="43"/>
      <c r="N19" s="22"/>
      <c r="O19" s="67" t="s">
        <v>18</v>
      </c>
      <c r="P19" s="347" t="str">
        <f t="shared" si="0"/>
        <v>XXXXX</v>
      </c>
      <c r="Q19" s="272" t="str">
        <f t="shared" si="1"/>
        <v>D</v>
      </c>
    </row>
    <row r="20" spans="1:17" ht="12.75">
      <c r="A20" s="63">
        <v>17</v>
      </c>
      <c r="B20" s="296">
        <v>212</v>
      </c>
      <c r="C20" s="105" t="s">
        <v>117</v>
      </c>
      <c r="D20" s="193" t="s">
        <v>28</v>
      </c>
      <c r="E20" s="170" t="s">
        <v>70</v>
      </c>
      <c r="F20" s="176">
        <v>0.4444444444444444</v>
      </c>
      <c r="G20" s="23"/>
      <c r="H20" s="53"/>
      <c r="I20" s="21">
        <v>0.0011203703703703703</v>
      </c>
      <c r="J20" s="43">
        <v>0.0011461805555555557</v>
      </c>
      <c r="K20" s="26"/>
      <c r="L20" s="21"/>
      <c r="M20" s="43">
        <v>0.0013622685185185185</v>
      </c>
      <c r="N20" s="22"/>
      <c r="O20" s="67" t="s">
        <v>18</v>
      </c>
      <c r="P20" s="347" t="str">
        <f t="shared" si="0"/>
        <v>XXXXX</v>
      </c>
      <c r="Q20" s="272" t="str">
        <f t="shared" si="1"/>
        <v>D</v>
      </c>
    </row>
    <row r="21" spans="1:17" ht="13.5" thickBot="1">
      <c r="A21" s="88"/>
      <c r="B21" s="297">
        <v>215</v>
      </c>
      <c r="C21" s="250" t="s">
        <v>129</v>
      </c>
      <c r="D21" s="251" t="s">
        <v>24</v>
      </c>
      <c r="E21" s="252" t="s">
        <v>70</v>
      </c>
      <c r="F21" s="305">
        <v>0.45694444444444443</v>
      </c>
      <c r="G21" s="94"/>
      <c r="H21" s="98"/>
      <c r="I21" s="99">
        <v>0.0015878472222222223</v>
      </c>
      <c r="J21" s="100"/>
      <c r="K21" s="101"/>
      <c r="L21" s="99">
        <v>0.0018530092592592593</v>
      </c>
      <c r="M21" s="100"/>
      <c r="N21" s="101"/>
      <c r="O21" s="102" t="s">
        <v>18</v>
      </c>
      <c r="P21" s="349" t="str">
        <f t="shared" si="0"/>
        <v>XXXXX</v>
      </c>
      <c r="Q21" s="273" t="str">
        <f t="shared" si="1"/>
        <v>D</v>
      </c>
    </row>
  </sheetData>
  <sheetProtection/>
  <mergeCells count="15">
    <mergeCell ref="H5:H6"/>
    <mergeCell ref="P5:P6"/>
    <mergeCell ref="Q5:Q6"/>
    <mergeCell ref="G3:Q3"/>
    <mergeCell ref="G5:G6"/>
    <mergeCell ref="O5:O6"/>
    <mergeCell ref="I5:K5"/>
    <mergeCell ref="L5:N5"/>
    <mergeCell ref="D3:F3"/>
    <mergeCell ref="F5:F6"/>
    <mergeCell ref="C5:C6"/>
    <mergeCell ref="A5:A6"/>
    <mergeCell ref="D5:D6"/>
    <mergeCell ref="E5:E6"/>
    <mergeCell ref="B5:B6"/>
  </mergeCells>
  <dataValidations count="4">
    <dataValidation errorStyle="warning" type="time" allowBlank="1" showInputMessage="1" showErrorMessage="1" errorTitle="Chybné zadání" error="Zadej čas ve tvaru mm:ss,0 !!!" sqref="H18:H19 I7:N18 G18:G21 G7:H17 H21:N21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7">
      <formula1>$T$7:$T$12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8">
      <formula1>$S$7:$S$12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7:D16">
      <formula1>$S$7:$S$13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B1">
      <selection activeCell="D31" sqref="D31"/>
    </sheetView>
  </sheetViews>
  <sheetFormatPr defaultColWidth="9.140625" defaultRowHeight="12.75"/>
  <cols>
    <col min="1" max="1" width="5.421875" style="0" hidden="1" customWidth="1"/>
    <col min="2" max="2" width="5.421875" style="0" customWidth="1"/>
    <col min="3" max="3" width="24.421875" style="0" customWidth="1"/>
    <col min="4" max="4" width="13.28125" style="0" customWidth="1"/>
    <col min="5" max="6" width="7.28125" style="0" customWidth="1"/>
    <col min="7" max="7" width="12.140625" style="0" customWidth="1"/>
    <col min="8" max="8" width="10.7109375" style="0" customWidth="1"/>
    <col min="9" max="12" width="7.28125" style="0" customWidth="1"/>
    <col min="13" max="13" width="25.7109375" style="0" bestFit="1" customWidth="1"/>
    <col min="14" max="14" width="12.140625" style="294" customWidth="1"/>
    <col min="15" max="15" width="6.28125" style="0" customWidth="1"/>
    <col min="17" max="17" width="25.7109375" style="0" hidden="1" customWidth="1"/>
    <col min="18" max="18" width="12.7109375" style="0" hidden="1" customWidth="1"/>
  </cols>
  <sheetData>
    <row r="1" spans="4:14" ht="12.75">
      <c r="D1" s="9">
        <v>41545</v>
      </c>
      <c r="E1" s="7"/>
      <c r="F1" s="7"/>
      <c r="G1" s="10"/>
      <c r="N1" s="293"/>
    </row>
    <row r="2" ht="13.5" thickBot="1">
      <c r="P2" s="11"/>
    </row>
    <row r="3" spans="1:29" s="2" customFormat="1" ht="25.5" customHeight="1" thickBot="1">
      <c r="A3" s="8"/>
      <c r="B3" s="8"/>
      <c r="C3" s="57" t="s">
        <v>6</v>
      </c>
      <c r="D3" s="400" t="s">
        <v>42</v>
      </c>
      <c r="E3" s="400"/>
      <c r="F3" s="401"/>
      <c r="G3" s="369" t="s">
        <v>43</v>
      </c>
      <c r="H3" s="367"/>
      <c r="I3" s="367"/>
      <c r="J3" s="367"/>
      <c r="K3" s="367"/>
      <c r="L3" s="367"/>
      <c r="M3" s="367"/>
      <c r="N3" s="367"/>
      <c r="O3" s="368"/>
      <c r="P3" s="12"/>
      <c r="Q3" s="12"/>
      <c r="R3" s="12"/>
      <c r="S3" s="12"/>
      <c r="T3" s="12"/>
      <c r="U3" s="12"/>
      <c r="V3" s="12"/>
      <c r="W3" s="12"/>
      <c r="AC3" s="11"/>
    </row>
    <row r="4" spans="1:13" ht="13.5" thickBot="1">
      <c r="A4" s="25"/>
      <c r="B4" s="3"/>
      <c r="H4" s="3"/>
      <c r="I4" s="3"/>
      <c r="J4" s="3"/>
      <c r="K4" s="3"/>
      <c r="L4" s="3"/>
      <c r="M4" s="3"/>
    </row>
    <row r="5" spans="1:15" s="1" customFormat="1" ht="15" customHeight="1">
      <c r="A5" s="391"/>
      <c r="B5" s="398" t="s">
        <v>5</v>
      </c>
      <c r="C5" s="393" t="s">
        <v>0</v>
      </c>
      <c r="D5" s="395" t="s">
        <v>1</v>
      </c>
      <c r="E5" s="393" t="s">
        <v>2</v>
      </c>
      <c r="F5" s="402" t="s">
        <v>40</v>
      </c>
      <c r="G5" s="402" t="s">
        <v>41</v>
      </c>
      <c r="H5" s="402" t="s">
        <v>37</v>
      </c>
      <c r="I5" s="404" t="s">
        <v>19</v>
      </c>
      <c r="J5" s="405"/>
      <c r="K5" s="404" t="s">
        <v>20</v>
      </c>
      <c r="L5" s="407"/>
      <c r="M5" s="408" t="s">
        <v>18</v>
      </c>
      <c r="N5" s="410" t="s">
        <v>3</v>
      </c>
      <c r="O5" s="402" t="s">
        <v>4</v>
      </c>
    </row>
    <row r="6" spans="1:17" s="3" customFormat="1" ht="15" customHeight="1" thickBot="1">
      <c r="A6" s="392"/>
      <c r="B6" s="399"/>
      <c r="C6" s="394"/>
      <c r="D6" s="396"/>
      <c r="E6" s="397"/>
      <c r="F6" s="403"/>
      <c r="G6" s="406"/>
      <c r="H6" s="403"/>
      <c r="I6" s="4" t="s">
        <v>7</v>
      </c>
      <c r="J6" s="5" t="s">
        <v>8</v>
      </c>
      <c r="K6" s="4" t="s">
        <v>7</v>
      </c>
      <c r="L6" s="6" t="s">
        <v>8</v>
      </c>
      <c r="M6" s="409"/>
      <c r="N6" s="411"/>
      <c r="O6" s="412"/>
      <c r="Q6" t="s">
        <v>12</v>
      </c>
    </row>
    <row r="7" spans="1:18" s="24" customFormat="1" ht="12.75">
      <c r="A7" s="58">
        <v>69</v>
      </c>
      <c r="B7" s="264">
        <v>6</v>
      </c>
      <c r="C7" s="111" t="s">
        <v>205</v>
      </c>
      <c r="D7" s="207" t="s">
        <v>26</v>
      </c>
      <c r="E7" s="269" t="s">
        <v>47</v>
      </c>
      <c r="F7" s="160">
        <v>0.4173611111111111</v>
      </c>
      <c r="G7" s="16"/>
      <c r="H7" s="20"/>
      <c r="I7" s="262">
        <v>0.00156712962962963</v>
      </c>
      <c r="J7" s="50"/>
      <c r="K7" s="49">
        <v>0.0018368055555555557</v>
      </c>
      <c r="L7" s="50"/>
      <c r="M7" s="32"/>
      <c r="N7" s="288">
        <f aca="true" t="shared" si="0" ref="N7:N12">IF(OR(H7&gt;TIME(0,30,0),M7&lt;&gt;""),"XXXXX",SUM(G7:L7))</f>
        <v>0.0034039351851851856</v>
      </c>
      <c r="O7" s="274">
        <f aca="true" t="shared" si="1" ref="O7:O12">IF(OR(H7&gt;TIME(0,30,0),M7&lt;&gt;""),"D",RANK(N7,$N$7:$N$12,40))</f>
        <v>1</v>
      </c>
      <c r="Q7" s="24" t="s">
        <v>16</v>
      </c>
      <c r="R7" s="24" t="s">
        <v>23</v>
      </c>
    </row>
    <row r="8" spans="1:18" s="24" customFormat="1" ht="12.75">
      <c r="A8" s="59">
        <v>700</v>
      </c>
      <c r="B8" s="265">
        <v>5</v>
      </c>
      <c r="C8" s="105" t="s">
        <v>204</v>
      </c>
      <c r="D8" s="166" t="s">
        <v>26</v>
      </c>
      <c r="E8" s="129" t="s">
        <v>47</v>
      </c>
      <c r="F8" s="161">
        <v>0.4173611111111111</v>
      </c>
      <c r="G8" s="16"/>
      <c r="H8" s="20"/>
      <c r="I8" s="51">
        <v>0.0018761574074074073</v>
      </c>
      <c r="J8" s="52"/>
      <c r="K8" s="51">
        <v>0.0024768518518518516</v>
      </c>
      <c r="L8" s="52"/>
      <c r="M8" s="66"/>
      <c r="N8" s="288">
        <f t="shared" si="0"/>
        <v>0.004353009259259259</v>
      </c>
      <c r="O8" s="274">
        <f t="shared" si="1"/>
        <v>2</v>
      </c>
      <c r="Q8" s="24" t="s">
        <v>13</v>
      </c>
      <c r="R8" s="24" t="s">
        <v>32</v>
      </c>
    </row>
    <row r="9" spans="1:15" s="24" customFormat="1" ht="12.75">
      <c r="A9" s="59"/>
      <c r="B9" s="151">
        <v>4</v>
      </c>
      <c r="C9" s="105" t="s">
        <v>181</v>
      </c>
      <c r="D9" s="169" t="s">
        <v>26</v>
      </c>
      <c r="E9" s="271" t="s">
        <v>47</v>
      </c>
      <c r="F9" s="202">
        <v>0.4173611111111111</v>
      </c>
      <c r="G9" s="23"/>
      <c r="H9" s="53">
        <v>0.0006944444444444445</v>
      </c>
      <c r="I9" s="51">
        <v>0.0018622685185185185</v>
      </c>
      <c r="J9" s="200"/>
      <c r="K9" s="201">
        <v>0.0022696759259259263</v>
      </c>
      <c r="L9" s="200"/>
      <c r="M9" s="85"/>
      <c r="N9" s="288">
        <f t="shared" si="0"/>
        <v>0.004826388888888889</v>
      </c>
      <c r="O9" s="274">
        <f t="shared" si="1"/>
        <v>3</v>
      </c>
    </row>
    <row r="10" spans="1:15" s="24" customFormat="1" ht="12.75">
      <c r="A10" s="59"/>
      <c r="B10" s="152">
        <v>2</v>
      </c>
      <c r="C10" s="113" t="s">
        <v>134</v>
      </c>
      <c r="D10" s="104" t="s">
        <v>26</v>
      </c>
      <c r="E10" s="126" t="s">
        <v>47</v>
      </c>
      <c r="F10" s="202">
        <v>0.4166666666666667</v>
      </c>
      <c r="G10" s="23"/>
      <c r="H10" s="53">
        <v>0.001388888888888889</v>
      </c>
      <c r="I10" s="51">
        <v>0.0016238425925925925</v>
      </c>
      <c r="J10" s="200"/>
      <c r="K10" s="201">
        <v>0.0021331018518518517</v>
      </c>
      <c r="L10" s="200"/>
      <c r="M10" s="85"/>
      <c r="N10" s="288">
        <f t="shared" si="0"/>
        <v>0.005145833333333334</v>
      </c>
      <c r="O10" s="274">
        <f t="shared" si="1"/>
        <v>4</v>
      </c>
    </row>
    <row r="11" spans="1:15" s="24" customFormat="1" ht="12.75">
      <c r="A11" s="59"/>
      <c r="B11" s="203">
        <v>3</v>
      </c>
      <c r="C11" s="266" t="s">
        <v>254</v>
      </c>
      <c r="D11" s="204" t="s">
        <v>26</v>
      </c>
      <c r="E11" s="270" t="s">
        <v>47</v>
      </c>
      <c r="F11" s="202">
        <v>0.4166666666666667</v>
      </c>
      <c r="G11" s="23"/>
      <c r="H11" s="53">
        <v>0.003472222222222222</v>
      </c>
      <c r="I11" s="51">
        <v>0.0020092592592592597</v>
      </c>
      <c r="J11" s="200"/>
      <c r="K11" s="201">
        <v>0.0023506944444444443</v>
      </c>
      <c r="L11" s="200"/>
      <c r="M11" s="85"/>
      <c r="N11" s="288">
        <f t="shared" si="0"/>
        <v>0.007832175925925926</v>
      </c>
      <c r="O11" s="274">
        <f t="shared" si="1"/>
        <v>5</v>
      </c>
    </row>
    <row r="12" spans="1:15" s="24" customFormat="1" ht="13.5" thickBot="1">
      <c r="A12" s="59"/>
      <c r="B12" s="263">
        <v>1</v>
      </c>
      <c r="C12" s="256" t="s">
        <v>76</v>
      </c>
      <c r="D12" s="267" t="s">
        <v>26</v>
      </c>
      <c r="E12" s="268" t="s">
        <v>47</v>
      </c>
      <c r="F12" s="259">
        <v>0.4166666666666667</v>
      </c>
      <c r="G12" s="94"/>
      <c r="H12" s="98"/>
      <c r="I12" s="261">
        <v>0.002439814814814815</v>
      </c>
      <c r="J12" s="260"/>
      <c r="K12" s="261">
        <v>0.005269675925925925</v>
      </c>
      <c r="L12" s="260"/>
      <c r="M12" s="102" t="s">
        <v>18</v>
      </c>
      <c r="N12" s="289" t="str">
        <f t="shared" si="0"/>
        <v>XXXXX</v>
      </c>
      <c r="O12" s="275" t="str">
        <f t="shared" si="1"/>
        <v>D</v>
      </c>
    </row>
  </sheetData>
  <sheetProtection/>
  <mergeCells count="15">
    <mergeCell ref="D3:F3"/>
    <mergeCell ref="G3:O3"/>
    <mergeCell ref="H5:H6"/>
    <mergeCell ref="I5:J5"/>
    <mergeCell ref="F5:F6"/>
    <mergeCell ref="G5:G6"/>
    <mergeCell ref="K5:L5"/>
    <mergeCell ref="M5:M6"/>
    <mergeCell ref="N5:N6"/>
    <mergeCell ref="O5:O6"/>
    <mergeCell ref="A5:A6"/>
    <mergeCell ref="C5:C6"/>
    <mergeCell ref="D5:D6"/>
    <mergeCell ref="E5:E6"/>
    <mergeCell ref="B5:B6"/>
  </mergeCells>
  <dataValidations count="2">
    <dataValidation errorStyle="warning" type="time" allowBlank="1" showInputMessage="1" showErrorMessage="1" errorTitle="Chybné zadání" error="Zadej čas ve tvaru mm:ss,0 !!!" sqref="G7:L12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8:D12">
      <formula1>$Q$8:$Q$13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Tom Challi</cp:lastModifiedBy>
  <cp:lastPrinted>2013-09-28T14:35:06Z</cp:lastPrinted>
  <dcterms:created xsi:type="dcterms:W3CDTF">2004-09-30T06:50:42Z</dcterms:created>
  <dcterms:modified xsi:type="dcterms:W3CDTF">2013-09-30T14:29:20Z</dcterms:modified>
  <cp:category/>
  <cp:version/>
  <cp:contentType/>
  <cp:contentStatus/>
</cp:coreProperties>
</file>