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toncz-my.sharepoint.com/personal/mihalik_diton_cz/Documents/Plocha/"/>
    </mc:Choice>
  </mc:AlternateContent>
  <xr:revisionPtr revIDLastSave="0" documentId="8_{A0783171-E85B-4558-8562-C129D55015FB}" xr6:coauthVersionLast="47" xr6:coauthVersionMax="47" xr10:uidLastSave="{00000000-0000-0000-0000-000000000000}"/>
  <bookViews>
    <workbookView xWindow="-108" yWindow="-108" windowWidth="23256" windowHeight="12456" tabRatio="781" xr2:uid="{00000000-000D-0000-FFFF-FFFF00000000}"/>
  </bookViews>
  <sheets>
    <sheet name="Vet.klas. S" sheetId="23" r:id="rId1"/>
    <sheet name="Vet.klas." sheetId="22" r:id="rId2"/>
    <sheet name="Vet.s" sheetId="28" r:id="rId3"/>
    <sheet name="Vet. B" sheetId="18" r:id="rId4"/>
    <sheet name="Vet. A" sheetId="19" r:id="rId5"/>
    <sheet name="Kat. III" sheetId="26" r:id="rId6"/>
    <sheet name="Kat II." sheetId="9" r:id="rId7"/>
    <sheet name="Kat I." sheetId="21" r:id="rId8"/>
  </sheets>
  <externalReferences>
    <externalReference r:id="rId9"/>
  </externalReferences>
  <definedNames>
    <definedName name="Jiné_důvody" localSheetId="5">'[1]Vet. B'!#REF!</definedName>
    <definedName name="Jiné_důvody" localSheetId="1">'Vet.klas.'!#REF!</definedName>
    <definedName name="Jiné_důvody" localSheetId="0">'Vet.klas. S'!#REF!</definedName>
    <definedName name="Jiné_důvody" localSheetId="2">Vet.s!#REF!</definedName>
    <definedName name="Jiné_důvody">'Vet. B'!#REF!</definedName>
    <definedName name="_xlnm.Print_Titles" localSheetId="5">'Kat. III'!$1:$6</definedName>
    <definedName name="_xlnm.Print_Area" localSheetId="7">'Kat I.'!$B$1:$O$9</definedName>
    <definedName name="_xlnm.Print_Area" localSheetId="6">'Kat II.'!$B$1:$Q$15</definedName>
    <definedName name="_xlnm.Print_Area" localSheetId="5">'Kat. III'!$B$2:$Q$31</definedName>
    <definedName name="_xlnm.Print_Area" localSheetId="4">'Vet. A'!$B$1:$Q$72</definedName>
    <definedName name="_xlnm.Print_Area" localSheetId="3">'Vet. B'!$B$1:$Q$51</definedName>
    <definedName name="_xlnm.Print_Area" localSheetId="1">'Vet.klas.'!$B$1:$Q$14</definedName>
    <definedName name="_xlnm.Print_Area" localSheetId="0">'Vet.klas. S'!$B$1:$Q$16</definedName>
    <definedName name="_xlnm.Print_Area" localSheetId="2">Vet.s!$B$1:$Q$11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23" l="1"/>
  <c r="P7" i="22"/>
  <c r="P10" i="22"/>
  <c r="P19" i="19"/>
  <c r="P37" i="19"/>
  <c r="P24" i="19"/>
  <c r="P17" i="19"/>
  <c r="P12" i="19"/>
  <c r="P69" i="19"/>
  <c r="P70" i="19"/>
  <c r="P21" i="18"/>
  <c r="P29" i="18"/>
  <c r="P20" i="18"/>
  <c r="P14" i="18"/>
  <c r="P38" i="18"/>
  <c r="P50" i="18"/>
  <c r="P13" i="18"/>
  <c r="P24" i="18"/>
  <c r="P17" i="18"/>
  <c r="P12" i="18"/>
  <c r="P39" i="18"/>
  <c r="P35" i="18"/>
  <c r="P27" i="18"/>
  <c r="P32" i="18"/>
  <c r="P51" i="18"/>
  <c r="P41" i="18"/>
  <c r="P42" i="18"/>
  <c r="P30" i="18"/>
  <c r="P22" i="18"/>
  <c r="P10" i="28"/>
  <c r="P8" i="28"/>
  <c r="P7" i="28"/>
  <c r="P11" i="28"/>
  <c r="P9" i="28"/>
  <c r="Q10" i="28" l="1"/>
  <c r="Q9" i="28"/>
  <c r="Q8" i="28"/>
  <c r="Q7" i="28"/>
  <c r="Q11" i="28"/>
  <c r="P9" i="22"/>
  <c r="P14" i="22"/>
  <c r="P9" i="23"/>
  <c r="P11" i="23"/>
  <c r="P56" i="19"/>
  <c r="P21" i="26"/>
  <c r="P12" i="26"/>
  <c r="P27" i="26"/>
  <c r="P22" i="26"/>
  <c r="P20" i="26"/>
  <c r="P29" i="26"/>
  <c r="P17" i="26"/>
  <c r="P18" i="26"/>
  <c r="P14" i="26"/>
  <c r="P24" i="26"/>
  <c r="P11" i="26"/>
  <c r="P26" i="26"/>
  <c r="P28" i="26"/>
  <c r="P15" i="26"/>
  <c r="P8" i="26"/>
  <c r="P7" i="26"/>
  <c r="P19" i="26"/>
  <c r="P13" i="26"/>
  <c r="P30" i="26"/>
  <c r="P31" i="26"/>
  <c r="P10" i="26"/>
  <c r="P23" i="26"/>
  <c r="P16" i="26"/>
  <c r="P25" i="26"/>
  <c r="P9" i="26"/>
  <c r="Q13" i="26" l="1"/>
  <c r="Q8" i="26"/>
  <c r="Q11" i="26"/>
  <c r="Q17" i="26"/>
  <c r="Q22" i="26"/>
  <c r="Q16" i="26"/>
  <c r="Q9" i="26"/>
  <c r="Q7" i="26"/>
  <c r="Q28" i="26"/>
  <c r="Q14" i="26"/>
  <c r="Q20" i="26"/>
  <c r="Q12" i="26"/>
  <c r="Q10" i="26"/>
  <c r="Q21" i="26"/>
  <c r="Q25" i="26"/>
  <c r="Q19" i="26"/>
  <c r="Q15" i="26"/>
  <c r="Q24" i="26"/>
  <c r="Q29" i="26"/>
  <c r="Q23" i="26"/>
  <c r="Q31" i="26"/>
  <c r="Q30" i="26"/>
  <c r="Q26" i="26"/>
  <c r="Q18" i="26"/>
  <c r="Q27" i="26"/>
  <c r="P20" i="19"/>
  <c r="P42" i="19"/>
  <c r="P15" i="19"/>
  <c r="P25" i="19"/>
  <c r="P22" i="19"/>
  <c r="P31" i="18"/>
  <c r="P34" i="18"/>
  <c r="P19" i="18"/>
  <c r="P16" i="18"/>
  <c r="P37" i="18"/>
  <c r="P7" i="18"/>
  <c r="P45" i="18"/>
  <c r="P12" i="23"/>
  <c r="P7" i="23"/>
  <c r="P11" i="22"/>
  <c r="P48" i="18"/>
  <c r="P36" i="18"/>
  <c r="P26" i="18"/>
  <c r="P16" i="23"/>
  <c r="P9" i="18"/>
  <c r="P28" i="18"/>
  <c r="P40" i="18"/>
  <c r="P67" i="19"/>
  <c r="P65" i="19"/>
  <c r="P55" i="19"/>
  <c r="P13" i="19"/>
  <c r="P59" i="19"/>
  <c r="N9" i="21"/>
  <c r="N8" i="21"/>
  <c r="N7" i="21"/>
  <c r="P10" i="19"/>
  <c r="P43" i="18"/>
  <c r="P18" i="18"/>
  <c r="P25" i="18"/>
  <c r="P8" i="18"/>
  <c r="P14" i="23"/>
  <c r="P62" i="19"/>
  <c r="P57" i="19"/>
  <c r="P16" i="19"/>
  <c r="P15" i="9"/>
  <c r="P11" i="9"/>
  <c r="P7" i="9"/>
  <c r="P13" i="9"/>
  <c r="P14" i="9"/>
  <c r="P12" i="9"/>
  <c r="P8" i="9"/>
  <c r="P10" i="9"/>
  <c r="P9" i="9"/>
  <c r="P8" i="19"/>
  <c r="P40" i="19"/>
  <c r="P30" i="19"/>
  <c r="P47" i="19"/>
  <c r="P28" i="19"/>
  <c r="P18" i="19"/>
  <c r="P68" i="19"/>
  <c r="P50" i="19"/>
  <c r="P31" i="19"/>
  <c r="P36" i="19"/>
  <c r="P26" i="19"/>
  <c r="P61" i="19"/>
  <c r="P71" i="19"/>
  <c r="P72" i="19"/>
  <c r="P38" i="19"/>
  <c r="P39" i="19"/>
  <c r="P9" i="19"/>
  <c r="P64" i="19"/>
  <c r="P35" i="19"/>
  <c r="P23" i="19"/>
  <c r="P66" i="19"/>
  <c r="P45" i="19"/>
  <c r="P54" i="19"/>
  <c r="P21" i="19"/>
  <c r="P44" i="19"/>
  <c r="P41" i="19"/>
  <c r="P58" i="19"/>
  <c r="P11" i="19"/>
  <c r="P27" i="19"/>
  <c r="P34" i="19"/>
  <c r="P52" i="19"/>
  <c r="P51" i="19"/>
  <c r="P46" i="19"/>
  <c r="P7" i="19"/>
  <c r="P14" i="19"/>
  <c r="P60" i="19"/>
  <c r="P49" i="19"/>
  <c r="P53" i="19"/>
  <c r="P29" i="19"/>
  <c r="P63" i="19"/>
  <c r="P43" i="19"/>
  <c r="P33" i="19"/>
  <c r="P32" i="19"/>
  <c r="P48" i="19"/>
  <c r="P44" i="18"/>
  <c r="P15" i="18"/>
  <c r="P23" i="18"/>
  <c r="P46" i="18"/>
  <c r="P47" i="18"/>
  <c r="P11" i="18"/>
  <c r="P49" i="18"/>
  <c r="P33" i="18"/>
  <c r="P10" i="18"/>
  <c r="P8" i="22"/>
  <c r="P13" i="22"/>
  <c r="P12" i="22"/>
  <c r="P8" i="23"/>
  <c r="P15" i="23"/>
  <c r="P13" i="23"/>
  <c r="Q10" i="23" l="1"/>
  <c r="Q12" i="22"/>
  <c r="Q10" i="22"/>
  <c r="Q7" i="22"/>
  <c r="Q14" i="22"/>
  <c r="Q17" i="19"/>
  <c r="Q19" i="19"/>
  <c r="Q37" i="19"/>
  <c r="Q24" i="19"/>
  <c r="Q27" i="18"/>
  <c r="Q39" i="18"/>
  <c r="Q35" i="18"/>
  <c r="Q17" i="18"/>
  <c r="Q30" i="18"/>
  <c r="Q14" i="18"/>
  <c r="Q20" i="18"/>
  <c r="Q12" i="18"/>
  <c r="Q22" i="18"/>
  <c r="Q51" i="18"/>
  <c r="Q42" i="18"/>
  <c r="Q41" i="18"/>
  <c r="Q32" i="18"/>
  <c r="Q38" i="18"/>
  <c r="Q29" i="18"/>
  <c r="Q50" i="18"/>
  <c r="Q24" i="18"/>
  <c r="Q21" i="18"/>
  <c r="Q13" i="18"/>
  <c r="Q69" i="19"/>
  <c r="Q12" i="19"/>
  <c r="Q46" i="19"/>
  <c r="Q9" i="22"/>
  <c r="Q9" i="23"/>
  <c r="Q11" i="23"/>
  <c r="Q56" i="19"/>
  <c r="Q9" i="19"/>
  <c r="Q57" i="19"/>
  <c r="Q14" i="23"/>
  <c r="Q31" i="18"/>
  <c r="Q43" i="19"/>
  <c r="Q53" i="19"/>
  <c r="Q40" i="19"/>
  <c r="O9" i="21"/>
  <c r="Q65" i="19"/>
  <c r="Q13" i="23"/>
  <c r="Q45" i="18"/>
  <c r="O7" i="21"/>
  <c r="Q9" i="9"/>
  <c r="Q8" i="9"/>
  <c r="Q7" i="9"/>
  <c r="Q13" i="9"/>
  <c r="Q15" i="9"/>
  <c r="Q45" i="19"/>
  <c r="Q72" i="19"/>
  <c r="Q42" i="19"/>
  <c r="Q26" i="19"/>
  <c r="Q25" i="19"/>
  <c r="Q63" i="19"/>
  <c r="Q54" i="19"/>
  <c r="Q20" i="19"/>
  <c r="Q52" i="19"/>
  <c r="Q44" i="19"/>
  <c r="Q15" i="19"/>
  <c r="Q14" i="19"/>
  <c r="Q50" i="19"/>
  <c r="Q7" i="19"/>
  <c r="Q64" i="19"/>
  <c r="Q59" i="19"/>
  <c r="Q67" i="19"/>
  <c r="Q10" i="19"/>
  <c r="Q55" i="19"/>
  <c r="Q62" i="19"/>
  <c r="Q51" i="19"/>
  <c r="Q36" i="19"/>
  <c r="Q68" i="19"/>
  <c r="Q30" i="19"/>
  <c r="Q7" i="18"/>
  <c r="Q19" i="18"/>
  <c r="Q16" i="18"/>
  <c r="Q34" i="18"/>
  <c r="Q37" i="18"/>
  <c r="Q48" i="18"/>
  <c r="Q15" i="18"/>
  <c r="Q23" i="18"/>
  <c r="Q44" i="18"/>
  <c r="Q8" i="18"/>
  <c r="Q46" i="18"/>
  <c r="Q43" i="18"/>
  <c r="Q13" i="22"/>
  <c r="Q7" i="23"/>
  <c r="Q12" i="23"/>
  <c r="Q15" i="23"/>
  <c r="Q8" i="23"/>
  <c r="O8" i="21"/>
  <c r="Q11" i="9"/>
  <c r="Q28" i="19"/>
  <c r="Q60" i="19"/>
  <c r="Q66" i="19"/>
  <c r="Q48" i="19"/>
  <c r="Q47" i="19"/>
  <c r="Q23" i="19"/>
  <c r="Q70" i="19"/>
  <c r="Q34" i="19"/>
  <c r="Q29" i="19"/>
  <c r="Q47" i="18"/>
  <c r="Q28" i="18"/>
  <c r="Q16" i="23"/>
  <c r="Q39" i="19"/>
  <c r="Q18" i="18"/>
  <c r="Q10" i="9"/>
  <c r="Q8" i="22"/>
  <c r="Q49" i="18"/>
  <c r="Q14" i="9"/>
  <c r="Q12" i="9"/>
  <c r="Q8" i="19"/>
  <c r="Q22" i="19"/>
  <c r="Q58" i="19"/>
  <c r="Q33" i="19"/>
  <c r="Q11" i="19"/>
  <c r="Q16" i="19"/>
  <c r="Q35" i="19"/>
  <c r="Q38" i="19"/>
  <c r="Q26" i="18"/>
  <c r="Q33" i="18"/>
  <c r="Q31" i="19"/>
  <c r="Q11" i="22"/>
  <c r="Q40" i="18"/>
  <c r="Q18" i="19"/>
  <c r="Q49" i="19"/>
  <c r="Q71" i="19"/>
  <c r="Q21" i="19"/>
  <c r="Q41" i="19"/>
  <c r="Q13" i="19"/>
  <c r="Q27" i="19"/>
  <c r="Q61" i="19"/>
  <c r="Q9" i="18"/>
  <c r="Q11" i="18"/>
  <c r="Q32" i="19"/>
  <c r="Q10" i="18"/>
  <c r="Q36" i="18"/>
  <c r="Q25" i="18"/>
</calcChain>
</file>

<file path=xl/sharedStrings.xml><?xml version="1.0" encoding="utf-8"?>
<sst xmlns="http://schemas.openxmlformats.org/spreadsheetml/2006/main" count="748" uniqueCount="272">
  <si>
    <t>JEZDEC</t>
  </si>
  <si>
    <t>Stroj</t>
  </si>
  <si>
    <t>Objem ccm</t>
  </si>
  <si>
    <t>Pořadí</t>
  </si>
  <si>
    <t>Start. číslo</t>
  </si>
  <si>
    <t>KATEGORIE</t>
  </si>
  <si>
    <t>1. kolo</t>
  </si>
  <si>
    <t>2. kolo</t>
  </si>
  <si>
    <t>III.</t>
  </si>
  <si>
    <t>II.</t>
  </si>
  <si>
    <t>2T do 125 ccm a 4T do 250 ccm</t>
  </si>
  <si>
    <t>Podmínky diskvalifikace</t>
  </si>
  <si>
    <t>Nedostavení se ke startu</t>
  </si>
  <si>
    <t>Ztráta jízdního výkazu</t>
  </si>
  <si>
    <t>Neprojetí PK2</t>
  </si>
  <si>
    <t>Nepotvrzení ČK nebo PK1</t>
  </si>
  <si>
    <t>Jiné důvody</t>
  </si>
  <si>
    <t>Diskvalifikace</t>
  </si>
  <si>
    <t>1 RZ</t>
  </si>
  <si>
    <t>2 RZ</t>
  </si>
  <si>
    <t>3.kolo</t>
  </si>
  <si>
    <t>HONDA</t>
  </si>
  <si>
    <t>HUSQVARNA</t>
  </si>
  <si>
    <t>HUSABERG</t>
  </si>
  <si>
    <t>JAWA</t>
  </si>
  <si>
    <t>KAWASAKI</t>
  </si>
  <si>
    <t>KTM</t>
  </si>
  <si>
    <t>YAMAHA</t>
  </si>
  <si>
    <t>VOR</t>
  </si>
  <si>
    <t>PRAGA</t>
  </si>
  <si>
    <t>2T nad 125 ccm a 4T nad 250 ccm</t>
  </si>
  <si>
    <t>Vet. A</t>
  </si>
  <si>
    <t>Vet. B</t>
  </si>
  <si>
    <t>ČZ</t>
  </si>
  <si>
    <t>Penalizace ČK</t>
  </si>
  <si>
    <t>BETA</t>
  </si>
  <si>
    <t>Čas startu</t>
  </si>
  <si>
    <t>Penalizace Start</t>
  </si>
  <si>
    <t>I.</t>
  </si>
  <si>
    <t>do 50 ccm</t>
  </si>
  <si>
    <t>Veteran klasik</t>
  </si>
  <si>
    <t>Jezdci od 40. do 54-ti let bez rozdílu kubatur</t>
  </si>
  <si>
    <t>Veteran klasik S</t>
  </si>
  <si>
    <t>Motocykly JAWA a ČZ a jezdci od 55 let</t>
  </si>
  <si>
    <t>Celkový čas</t>
  </si>
  <si>
    <t>Motocykly JAWA a ČZ a jezdci do 54 let</t>
  </si>
  <si>
    <t>Veteran S</t>
  </si>
  <si>
    <t>Jezdci od 70 let bez rozdílu kubatur</t>
  </si>
  <si>
    <t>Jezdci od 55-ti do 69-ti let bez rozdílu kubatur</t>
  </si>
  <si>
    <t>50 2T</t>
  </si>
  <si>
    <t>Pešl Zdeněk</t>
  </si>
  <si>
    <t>300 2T</t>
  </si>
  <si>
    <t>175 2T</t>
  </si>
  <si>
    <t>Pavlíček Josef</t>
  </si>
  <si>
    <t>Bordovský Robert</t>
  </si>
  <si>
    <t xml:space="preserve">KTM </t>
  </si>
  <si>
    <t>Lach Jaromír</t>
  </si>
  <si>
    <t>450 4T</t>
  </si>
  <si>
    <t>Zapletalík Petr</t>
  </si>
  <si>
    <t>Kys Pavel</t>
  </si>
  <si>
    <t>250 2T</t>
  </si>
  <si>
    <t>Lacina Martin</t>
  </si>
  <si>
    <t>Zahradník Roman</t>
  </si>
  <si>
    <t>350 4T</t>
  </si>
  <si>
    <t>Jura Radoslav</t>
  </si>
  <si>
    <t>Trlica Lukáš</t>
  </si>
  <si>
    <t>Trlica Milan</t>
  </si>
  <si>
    <t>Liška Karel st.</t>
  </si>
  <si>
    <t>360 2T</t>
  </si>
  <si>
    <t>Liška Karel ml.</t>
  </si>
  <si>
    <t>Kohout Petr</t>
  </si>
  <si>
    <t>Kopeček Robert</t>
  </si>
  <si>
    <t>Zloch Jan</t>
  </si>
  <si>
    <t>250 4T</t>
  </si>
  <si>
    <t>Novotný Vladimír st.</t>
  </si>
  <si>
    <t>Klečka Bořivoj</t>
  </si>
  <si>
    <t>85  2T</t>
  </si>
  <si>
    <t>Kaštan Bert</t>
  </si>
  <si>
    <t>SHERCO</t>
  </si>
  <si>
    <t>125 2T</t>
  </si>
  <si>
    <t>Kremel Martin</t>
  </si>
  <si>
    <t xml:space="preserve">HONDA </t>
  </si>
  <si>
    <t>4504T</t>
  </si>
  <si>
    <t>Kremel Patrik</t>
  </si>
  <si>
    <t>Vymyslický Tomáš</t>
  </si>
  <si>
    <t>500 4T</t>
  </si>
  <si>
    <t>Kvítek Petr</t>
  </si>
  <si>
    <t>Svoboda Petr</t>
  </si>
  <si>
    <t>Horák František</t>
  </si>
  <si>
    <t>200 2T</t>
  </si>
  <si>
    <t>Kult Ondřej</t>
  </si>
  <si>
    <t>Malec Stanislav</t>
  </si>
  <si>
    <t>Malec Lukáš</t>
  </si>
  <si>
    <t>Křížka Stanislav</t>
  </si>
  <si>
    <t>430 4t</t>
  </si>
  <si>
    <t>Ševčík Radek</t>
  </si>
  <si>
    <t>Cais Erik</t>
  </si>
  <si>
    <t>Caha Luboš</t>
  </si>
  <si>
    <t>Dvořák Petr</t>
  </si>
  <si>
    <t xml:space="preserve">JAWA </t>
  </si>
  <si>
    <t>500 2T</t>
  </si>
  <si>
    <t>Daňhel Jan</t>
  </si>
  <si>
    <t>350 2T</t>
  </si>
  <si>
    <t>Křivánek Miroslav</t>
  </si>
  <si>
    <t>Holický Petr</t>
  </si>
  <si>
    <t>Křivánek Tomáš</t>
  </si>
  <si>
    <t>550 4T</t>
  </si>
  <si>
    <t>Kouba David</t>
  </si>
  <si>
    <t>Starý Stanislav</t>
  </si>
  <si>
    <t>Čech Roman</t>
  </si>
  <si>
    <t>Strýček Pavel</t>
  </si>
  <si>
    <t>Klimák Michal</t>
  </si>
  <si>
    <t>Chládek Michal</t>
  </si>
  <si>
    <t>Dejral Karel</t>
  </si>
  <si>
    <t>Šibor Jaroslav</t>
  </si>
  <si>
    <t>Bešter Jaromír</t>
  </si>
  <si>
    <t xml:space="preserve">250 4T </t>
  </si>
  <si>
    <t>Houdek Roman</t>
  </si>
  <si>
    <t>Halouzka Miroslav</t>
  </si>
  <si>
    <t>Toufar Zdeněk</t>
  </si>
  <si>
    <t>Pavlovec Oleg</t>
  </si>
  <si>
    <t>Machálková Renáta</t>
  </si>
  <si>
    <t>150 2T</t>
  </si>
  <si>
    <t>Machálek Pavel</t>
  </si>
  <si>
    <t>SUZUKI</t>
  </si>
  <si>
    <t>RIEJU</t>
  </si>
  <si>
    <t>Řehák Luboš</t>
  </si>
  <si>
    <t>Svánovský Michal</t>
  </si>
  <si>
    <t>Špaček Michal</t>
  </si>
  <si>
    <t>Včelař Libor</t>
  </si>
  <si>
    <t>390 4T</t>
  </si>
  <si>
    <t>Včelař Petr</t>
  </si>
  <si>
    <t>Homola Tomáš</t>
  </si>
  <si>
    <t>Dobrovolný Lubomír</t>
  </si>
  <si>
    <t>Janoušek Petr</t>
  </si>
  <si>
    <t>Vantuch Tomáš</t>
  </si>
  <si>
    <t>300 4T</t>
  </si>
  <si>
    <t>Kokeš Milan</t>
  </si>
  <si>
    <t>Lukeš Josef</t>
  </si>
  <si>
    <t>Čtvrtka Stanislav</t>
  </si>
  <si>
    <t>Ulčák Jindřich</t>
  </si>
  <si>
    <t>VILLA</t>
  </si>
  <si>
    <t>Mráz Karel</t>
  </si>
  <si>
    <t>Zelénka Zdeněk</t>
  </si>
  <si>
    <t>480 4T</t>
  </si>
  <si>
    <t>Mrkivica Michal</t>
  </si>
  <si>
    <t>Vašíček Miroslav</t>
  </si>
  <si>
    <t>Buček Tadeáš</t>
  </si>
  <si>
    <t>Kůra Stanislav</t>
  </si>
  <si>
    <t xml:space="preserve">BETA </t>
  </si>
  <si>
    <t>Vojtík Zdeněk</t>
  </si>
  <si>
    <t>Buráň Martin</t>
  </si>
  <si>
    <t>Foltas Václav</t>
  </si>
  <si>
    <t>690 4T</t>
  </si>
  <si>
    <t>Kaleta Ladislav</t>
  </si>
  <si>
    <t>Kaleta Jaromír</t>
  </si>
  <si>
    <t>Londýn Martin</t>
  </si>
  <si>
    <t>Novák Jaroslav</t>
  </si>
  <si>
    <t>Škrhla Jan</t>
  </si>
  <si>
    <t>700 4T</t>
  </si>
  <si>
    <t>Sýkora Vojtěch</t>
  </si>
  <si>
    <t>Auer Miroslav</t>
  </si>
  <si>
    <t>503 4T</t>
  </si>
  <si>
    <t>Cihlář Pavel</t>
  </si>
  <si>
    <t>Bureš Radek</t>
  </si>
  <si>
    <t>Krška Martin</t>
  </si>
  <si>
    <t>Truhlář Milan</t>
  </si>
  <si>
    <t>530 4T</t>
  </si>
  <si>
    <t>Doležal Radek</t>
  </si>
  <si>
    <t>Markvart Libor</t>
  </si>
  <si>
    <t>Markvart Patrik</t>
  </si>
  <si>
    <t>Jirák Pavel</t>
  </si>
  <si>
    <t>Lasota Tomáš</t>
  </si>
  <si>
    <t>Dobrovolný Ondřej</t>
  </si>
  <si>
    <t>Kadrnožka Dušan</t>
  </si>
  <si>
    <t>Franc Jan</t>
  </si>
  <si>
    <t>Šoch Maxmilián</t>
  </si>
  <si>
    <t>Ondráček Marek</t>
  </si>
  <si>
    <t>GAS GAS</t>
  </si>
  <si>
    <t>Štěpánek Zdeněk</t>
  </si>
  <si>
    <t>Hybášek Stanislav</t>
  </si>
  <si>
    <t>TM</t>
  </si>
  <si>
    <t>Žák Richard</t>
  </si>
  <si>
    <t>Brostík Luděk</t>
  </si>
  <si>
    <t>Bílík Petr</t>
  </si>
  <si>
    <t>Bílík Martin</t>
  </si>
  <si>
    <t xml:space="preserve">YAMAHA </t>
  </si>
  <si>
    <t>Reichl Pavel</t>
  </si>
  <si>
    <t>Navrátil Jan</t>
  </si>
  <si>
    <t>Cerkal Jiří</t>
  </si>
  <si>
    <t>Karásek Petr</t>
  </si>
  <si>
    <t>3002T</t>
  </si>
  <si>
    <t>Malec Antonín</t>
  </si>
  <si>
    <t>Rozmarín Karel</t>
  </si>
  <si>
    <t>Jelínek Pavel</t>
  </si>
  <si>
    <t>Zavřel Tomáš</t>
  </si>
  <si>
    <t>Javůrek Zdeněk</t>
  </si>
  <si>
    <t>CF MOTO</t>
  </si>
  <si>
    <t>Jež Roman</t>
  </si>
  <si>
    <t>Rudolf Michal</t>
  </si>
  <si>
    <t>Pištělák Ivo</t>
  </si>
  <si>
    <t>Macharik Jiří</t>
  </si>
  <si>
    <t>Krompolc René</t>
  </si>
  <si>
    <t>Jarolím Petr</t>
  </si>
  <si>
    <t>Sukač Radim</t>
  </si>
  <si>
    <t xml:space="preserve">HUSQVARNA </t>
  </si>
  <si>
    <t>Herceg Ivan</t>
  </si>
  <si>
    <t>Herceg Jan</t>
  </si>
  <si>
    <t>Krejčí Lenka</t>
  </si>
  <si>
    <t>125 4T</t>
  </si>
  <si>
    <t>STARK VARG</t>
  </si>
  <si>
    <t>Bubela Jakub</t>
  </si>
  <si>
    <t>Vidím Michal</t>
  </si>
  <si>
    <t>Lazecký Petr</t>
  </si>
  <si>
    <t>Sitta David</t>
  </si>
  <si>
    <t>Fröhlich Martin</t>
  </si>
  <si>
    <t>Hapl Petr</t>
  </si>
  <si>
    <t>Černý Adam</t>
  </si>
  <si>
    <t>Kočí Richard</t>
  </si>
  <si>
    <t>Šťastný Radek st.</t>
  </si>
  <si>
    <t>Michalčík Libor</t>
  </si>
  <si>
    <t>Svítil Václav</t>
  </si>
  <si>
    <t>MONTESA</t>
  </si>
  <si>
    <t>Bucháček Libor</t>
  </si>
  <si>
    <t>Mikula Patrik</t>
  </si>
  <si>
    <t>Zvolský Ondřej</t>
  </si>
  <si>
    <t>Pšenica Adéla</t>
  </si>
  <si>
    <t>elektro</t>
  </si>
  <si>
    <t>Kotrla Milan</t>
  </si>
  <si>
    <t>Kovář Ondřej</t>
  </si>
  <si>
    <t>Pokluda Jan</t>
  </si>
  <si>
    <t>LP</t>
  </si>
  <si>
    <t>Pokluda Ladislav</t>
  </si>
  <si>
    <t>Bolek Viktror</t>
  </si>
  <si>
    <t>Piatkiewicz Pavel</t>
  </si>
  <si>
    <t>Bubela Josef</t>
  </si>
  <si>
    <t xml:space="preserve">ČZ </t>
  </si>
  <si>
    <t>Kult Jan</t>
  </si>
  <si>
    <t>Moráveki Marek</t>
  </si>
  <si>
    <t>Langer Tomáš</t>
  </si>
  <si>
    <t>Tichava Sven</t>
  </si>
  <si>
    <t>Vybíral Rostislav</t>
  </si>
  <si>
    <t>Michal Filip</t>
  </si>
  <si>
    <t>Tischler Lubomír</t>
  </si>
  <si>
    <t>600 4T</t>
  </si>
  <si>
    <t>Pařízek Jiří</t>
  </si>
  <si>
    <t>Vydrář Jaroslav</t>
  </si>
  <si>
    <t>Pesser Josef</t>
  </si>
  <si>
    <t>Satek Martin</t>
  </si>
  <si>
    <t>Klopec Michal</t>
  </si>
  <si>
    <t>Novotný Vladimír ml.</t>
  </si>
  <si>
    <t>Tížek Robin</t>
  </si>
  <si>
    <t>Pilař Radek</t>
  </si>
  <si>
    <t>Svoboda Pavel</t>
  </si>
  <si>
    <t>Nádvorník Jan</t>
  </si>
  <si>
    <t>Kučera Jiří</t>
  </si>
  <si>
    <t>HUSQVARVA</t>
  </si>
  <si>
    <t>Dušek Jaroslav</t>
  </si>
  <si>
    <t>150 T</t>
  </si>
  <si>
    <t>TMEc</t>
  </si>
  <si>
    <t>Sedláček Adam</t>
  </si>
  <si>
    <t>HUSKVARNA</t>
  </si>
  <si>
    <t>Pavlíček Lukáš</t>
  </si>
  <si>
    <t>Pavlíček Zdeněk</t>
  </si>
  <si>
    <t>Mamula Marek</t>
  </si>
  <si>
    <t>Nedbálek Adam</t>
  </si>
  <si>
    <t>Hromádka Lukáš</t>
  </si>
  <si>
    <t>Svoboda Rostislav</t>
  </si>
  <si>
    <t>Gargulák Petr</t>
  </si>
  <si>
    <t>Gargulák Michal</t>
  </si>
  <si>
    <t>Hloušek Michal</t>
  </si>
  <si>
    <t>RIJEU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</si>
</sst>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;@"/>
    <numFmt numFmtId="165" formatCode="d/m/yyyy;@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72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3" fillId="0" borderId="0" xfId="0" applyNumberFormat="1" applyFont="1"/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5" xfId="0" applyBorder="1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47" fontId="0" fillId="0" borderId="0" xfId="0" applyNumberFormat="1" applyAlignment="1" applyProtection="1">
      <alignment horizontal="center"/>
      <protection locked="0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7" fontId="0" fillId="0" borderId="0" xfId="0" applyNumberFormat="1"/>
    <xf numFmtId="0" fontId="7" fillId="0" borderId="0" xfId="1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165" fontId="10" fillId="0" borderId="0" xfId="0" applyNumberFormat="1" applyFont="1"/>
    <xf numFmtId="165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/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5" xfId="0" applyFont="1" applyBorder="1"/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0" xfId="1" applyFont="1" applyAlignment="1">
      <alignment wrapText="1"/>
    </xf>
    <xf numFmtId="0" fontId="11" fillId="0" borderId="10" xfId="0" applyFont="1" applyBorder="1" applyAlignment="1">
      <alignment horizontal="right" wrapText="1"/>
    </xf>
    <xf numFmtId="47" fontId="8" fillId="0" borderId="0" xfId="0" applyNumberFormat="1" applyFont="1" applyAlignment="1" applyProtection="1">
      <alignment horizontal="center"/>
      <protection locked="0"/>
    </xf>
    <xf numFmtId="47" fontId="8" fillId="0" borderId="0" xfId="0" applyNumberFormat="1" applyFont="1"/>
    <xf numFmtId="0" fontId="10" fillId="0" borderId="0" xfId="0" applyFont="1"/>
    <xf numFmtId="47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2" fillId="0" borderId="0" xfId="1" applyFont="1" applyAlignment="1">
      <alignment horizontal="center" wrapText="1"/>
    </xf>
    <xf numFmtId="0" fontId="10" fillId="0" borderId="0" xfId="1" applyFont="1" applyProtection="1">
      <protection locked="0"/>
    </xf>
    <xf numFmtId="0" fontId="10" fillId="0" borderId="0" xfId="1" applyFont="1" applyAlignment="1" applyProtection="1">
      <alignment horizontal="center" vertical="center"/>
      <protection locked="0"/>
    </xf>
    <xf numFmtId="20" fontId="11" fillId="0" borderId="0" xfId="1" applyNumberFormat="1" applyFont="1" applyAlignment="1" applyProtection="1">
      <alignment horizontal="center" vertical="center"/>
      <protection locked="0"/>
    </xf>
    <xf numFmtId="0" fontId="11" fillId="0" borderId="0" xfId="1" applyFont="1" applyProtection="1">
      <protection locked="0"/>
    </xf>
    <xf numFmtId="0" fontId="11" fillId="0" borderId="0" xfId="1" applyFont="1" applyAlignment="1" applyProtection="1">
      <alignment horizontal="center" vertical="center"/>
      <protection locked="0"/>
    </xf>
    <xf numFmtId="20" fontId="10" fillId="0" borderId="0" xfId="1" applyNumberFormat="1" applyFont="1" applyAlignment="1" applyProtection="1">
      <alignment horizontal="center" vertical="center"/>
      <protection locked="0"/>
    </xf>
    <xf numFmtId="0" fontId="13" fillId="0" borderId="0" xfId="0" applyFont="1"/>
    <xf numFmtId="165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165" fontId="15" fillId="0" borderId="0" xfId="0" applyNumberFormat="1" applyFont="1"/>
    <xf numFmtId="165" fontId="13" fillId="0" borderId="0" xfId="0" applyNumberFormat="1" applyFont="1"/>
    <xf numFmtId="0" fontId="13" fillId="0" borderId="0" xfId="0" applyFont="1" applyAlignment="1">
      <alignment horizontal="center" vertical="center"/>
    </xf>
    <xf numFmtId="164" fontId="13" fillId="0" borderId="0" xfId="0" applyNumberFormat="1" applyFont="1"/>
    <xf numFmtId="0" fontId="13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5" xfId="0" applyFont="1" applyBorder="1"/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5" xfId="0" applyFont="1" applyBorder="1"/>
    <xf numFmtId="0" fontId="13" fillId="0" borderId="65" xfId="0" applyFont="1" applyBorder="1" applyAlignment="1">
      <alignment horizontal="center" vertical="center"/>
    </xf>
    <xf numFmtId="47" fontId="13" fillId="0" borderId="65" xfId="0" applyNumberFormat="1" applyFont="1" applyBorder="1" applyAlignment="1" applyProtection="1">
      <alignment horizontal="center"/>
      <protection locked="0"/>
    </xf>
    <xf numFmtId="47" fontId="13" fillId="0" borderId="65" xfId="0" applyNumberFormat="1" applyFont="1" applyBorder="1"/>
    <xf numFmtId="47" fontId="15" fillId="0" borderId="65" xfId="0" applyNumberFormat="1" applyFont="1" applyBorder="1" applyAlignment="1" applyProtection="1">
      <alignment horizontal="center"/>
      <protection locked="0"/>
    </xf>
    <xf numFmtId="47" fontId="13" fillId="0" borderId="65" xfId="0" applyNumberFormat="1" applyFont="1" applyBorder="1" applyAlignment="1">
      <alignment horizontal="right"/>
    </xf>
    <xf numFmtId="0" fontId="13" fillId="0" borderId="65" xfId="0" applyFont="1" applyBorder="1" applyAlignment="1">
      <alignment horizontal="right"/>
    </xf>
    <xf numFmtId="0" fontId="17" fillId="0" borderId="0" xfId="0" applyFont="1"/>
    <xf numFmtId="20" fontId="16" fillId="0" borderId="0" xfId="1" applyNumberFormat="1" applyFont="1" applyAlignment="1" applyProtection="1">
      <alignment horizontal="center"/>
      <protection locked="0"/>
    </xf>
    <xf numFmtId="47" fontId="16" fillId="0" borderId="0" xfId="0" applyNumberFormat="1" applyFont="1" applyAlignment="1" applyProtection="1">
      <alignment horizontal="center"/>
      <protection locked="0"/>
    </xf>
    <xf numFmtId="47" fontId="16" fillId="0" borderId="0" xfId="0" applyNumberFormat="1" applyFont="1"/>
    <xf numFmtId="47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" fillId="0" borderId="0" xfId="2"/>
    <xf numFmtId="164" fontId="1" fillId="0" borderId="0" xfId="2" applyNumberFormat="1"/>
    <xf numFmtId="0" fontId="1" fillId="0" borderId="0" xfId="2" applyAlignment="1">
      <alignment horizontal="center" vertical="center"/>
    </xf>
    <xf numFmtId="0" fontId="1" fillId="0" borderId="3" xfId="2" applyBorder="1" applyAlignment="1">
      <alignment horizontal="center"/>
    </xf>
    <xf numFmtId="0" fontId="1" fillId="0" borderId="2" xfId="2" applyBorder="1" applyAlignment="1">
      <alignment horizontal="center"/>
    </xf>
    <xf numFmtId="0" fontId="1" fillId="0" borderId="1" xfId="2" applyBorder="1" applyAlignment="1">
      <alignment horizontal="center"/>
    </xf>
    <xf numFmtId="0" fontId="1" fillId="0" borderId="0" xfId="2" applyAlignment="1">
      <alignment horizontal="center" vertical="center" wrapText="1"/>
    </xf>
    <xf numFmtId="0" fontId="1" fillId="0" borderId="6" xfId="2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65" fontId="1" fillId="0" borderId="0" xfId="2" applyNumberFormat="1"/>
    <xf numFmtId="0" fontId="2" fillId="0" borderId="0" xfId="2" applyFont="1" applyAlignment="1">
      <alignment horizontal="center" vertical="center"/>
    </xf>
    <xf numFmtId="165" fontId="2" fillId="0" borderId="0" xfId="2" applyNumberFormat="1" applyFont="1" applyAlignment="1">
      <alignment horizontal="center"/>
    </xf>
    <xf numFmtId="0" fontId="6" fillId="2" borderId="9" xfId="0" applyFont="1" applyFill="1" applyBorder="1" applyAlignment="1">
      <alignment horizontal="right" wrapText="1"/>
    </xf>
    <xf numFmtId="47" fontId="3" fillId="2" borderId="49" xfId="0" applyNumberFormat="1" applyFont="1" applyFill="1" applyBorder="1" applyAlignment="1" applyProtection="1">
      <alignment horizontal="center"/>
      <protection locked="0"/>
    </xf>
    <xf numFmtId="47" fontId="3" fillId="2" borderId="44" xfId="0" applyNumberFormat="1" applyFont="1" applyFill="1" applyBorder="1"/>
    <xf numFmtId="47" fontId="3" fillId="2" borderId="31" xfId="0" applyNumberFormat="1" applyFont="1" applyFill="1" applyBorder="1" applyAlignment="1" applyProtection="1">
      <alignment horizontal="center"/>
      <protection locked="0"/>
    </xf>
    <xf numFmtId="0" fontId="3" fillId="2" borderId="13" xfId="0" applyFont="1" applyFill="1" applyBorder="1"/>
    <xf numFmtId="47" fontId="3" fillId="2" borderId="13" xfId="0" applyNumberFormat="1" applyFont="1" applyFill="1" applyBorder="1" applyAlignment="1">
      <alignment horizontal="right"/>
    </xf>
    <xf numFmtId="0" fontId="3" fillId="2" borderId="49" xfId="0" applyFont="1" applyFill="1" applyBorder="1" applyAlignment="1">
      <alignment horizontal="right"/>
    </xf>
    <xf numFmtId="0" fontId="0" fillId="2" borderId="0" xfId="0" applyFill="1"/>
    <xf numFmtId="0" fontId="1" fillId="2" borderId="14" xfId="1" applyFont="1" applyFill="1" applyBorder="1" applyAlignment="1">
      <alignment horizontal="center" wrapText="1"/>
    </xf>
    <xf numFmtId="0" fontId="1" fillId="2" borderId="7" xfId="0" applyFont="1" applyFill="1" applyBorder="1"/>
    <xf numFmtId="0" fontId="1" fillId="2" borderId="17" xfId="0" applyFont="1" applyFill="1" applyBorder="1"/>
    <xf numFmtId="0" fontId="1" fillId="2" borderId="20" xfId="0" applyFont="1" applyFill="1" applyBorder="1" applyAlignment="1">
      <alignment horizontal="center" vertical="center"/>
    </xf>
    <xf numFmtId="20" fontId="1" fillId="2" borderId="12" xfId="0" applyNumberFormat="1" applyFont="1" applyFill="1" applyBorder="1" applyAlignment="1">
      <alignment horizontal="center"/>
    </xf>
    <xf numFmtId="47" fontId="3" fillId="2" borderId="46" xfId="0" applyNumberFormat="1" applyFont="1" applyFill="1" applyBorder="1" applyAlignment="1" applyProtection="1">
      <alignment horizontal="center"/>
      <protection locked="0"/>
    </xf>
    <xf numFmtId="47" fontId="3" fillId="2" borderId="14" xfId="0" applyNumberFormat="1" applyFont="1" applyFill="1" applyBorder="1"/>
    <xf numFmtId="47" fontId="3" fillId="2" borderId="29" xfId="0" applyNumberFormat="1" applyFont="1" applyFill="1" applyBorder="1" applyAlignment="1" applyProtection="1">
      <alignment horizontal="center"/>
      <protection locked="0"/>
    </xf>
    <xf numFmtId="47" fontId="3" fillId="2" borderId="45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/>
    <xf numFmtId="47" fontId="3" fillId="2" borderId="12" xfId="0" applyNumberFormat="1" applyFont="1" applyFill="1" applyBorder="1" applyAlignment="1">
      <alignment horizontal="right"/>
    </xf>
    <xf numFmtId="0" fontId="3" fillId="2" borderId="46" xfId="0" applyFont="1" applyFill="1" applyBorder="1" applyAlignment="1">
      <alignment horizontal="right"/>
    </xf>
    <xf numFmtId="0" fontId="0" fillId="2" borderId="7" xfId="0" applyFill="1" applyBorder="1"/>
    <xf numFmtId="20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>
      <alignment horizontal="right" wrapText="1"/>
    </xf>
    <xf numFmtId="0" fontId="1" fillId="2" borderId="19" xfId="0" applyFont="1" applyFill="1" applyBorder="1"/>
    <xf numFmtId="0" fontId="1" fillId="2" borderId="16" xfId="0" applyFont="1" applyFill="1" applyBorder="1"/>
    <xf numFmtId="20" fontId="3" fillId="2" borderId="15" xfId="1" applyNumberFormat="1" applyFill="1" applyBorder="1" applyAlignment="1" applyProtection="1">
      <alignment horizontal="center" vertical="center"/>
      <protection locked="0"/>
    </xf>
    <xf numFmtId="47" fontId="3" fillId="2" borderId="32" xfId="0" applyNumberFormat="1" applyFont="1" applyFill="1" applyBorder="1" applyAlignment="1">
      <alignment horizontal="right"/>
    </xf>
    <xf numFmtId="0" fontId="1" fillId="2" borderId="7" xfId="1" applyFont="1" applyFill="1" applyBorder="1" applyAlignment="1">
      <alignment wrapText="1"/>
    </xf>
    <xf numFmtId="0" fontId="7" fillId="2" borderId="17" xfId="1" applyFont="1" applyFill="1" applyBorder="1" applyProtection="1">
      <protection locked="0"/>
    </xf>
    <xf numFmtId="0" fontId="7" fillId="2" borderId="20" xfId="1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/>
    <xf numFmtId="0" fontId="1" fillId="2" borderId="21" xfId="0" applyFont="1" applyFill="1" applyBorder="1"/>
    <xf numFmtId="0" fontId="1" fillId="2" borderId="54" xfId="0" applyFont="1" applyFill="1" applyBorder="1" applyAlignment="1">
      <alignment horizontal="center" vertical="center"/>
    </xf>
    <xf numFmtId="20" fontId="6" fillId="2" borderId="32" xfId="1" applyNumberFormat="1" applyFont="1" applyFill="1" applyBorder="1" applyAlignment="1" applyProtection="1">
      <alignment horizontal="center" vertical="center"/>
      <protection locked="0"/>
    </xf>
    <xf numFmtId="47" fontId="3" fillId="2" borderId="50" xfId="0" applyNumberFormat="1" applyFont="1" applyFill="1" applyBorder="1" applyAlignment="1" applyProtection="1">
      <alignment horizontal="center"/>
      <protection locked="0"/>
    </xf>
    <xf numFmtId="47" fontId="3" fillId="2" borderId="51" xfId="0" applyNumberFormat="1" applyFont="1" applyFill="1" applyBorder="1"/>
    <xf numFmtId="47" fontId="3" fillId="2" borderId="0" xfId="0" applyNumberFormat="1" applyFont="1" applyFill="1" applyAlignment="1" applyProtection="1">
      <alignment horizontal="center"/>
      <protection locked="0"/>
    </xf>
    <xf numFmtId="0" fontId="3" fillId="2" borderId="28" xfId="0" applyFont="1" applyFill="1" applyBorder="1"/>
    <xf numFmtId="0" fontId="3" fillId="2" borderId="47" xfId="0" applyFont="1" applyFill="1" applyBorder="1" applyAlignment="1">
      <alignment horizontal="right"/>
    </xf>
    <xf numFmtId="20" fontId="6" fillId="2" borderId="12" xfId="1" applyNumberFormat="1" applyFont="1" applyFill="1" applyBorder="1" applyAlignment="1" applyProtection="1">
      <alignment horizontal="center" vertical="center"/>
      <protection locked="0"/>
    </xf>
    <xf numFmtId="47" fontId="3" fillId="2" borderId="18" xfId="0" applyNumberFormat="1" applyFont="1" applyFill="1" applyBorder="1"/>
    <xf numFmtId="47" fontId="3" fillId="2" borderId="22" xfId="0" applyNumberFormat="1" applyFont="1" applyFill="1" applyBorder="1" applyAlignment="1" applyProtection="1">
      <alignment horizontal="center"/>
      <protection locked="0"/>
    </xf>
    <xf numFmtId="0" fontId="1" fillId="2" borderId="43" xfId="0" applyFont="1" applyFill="1" applyBorder="1"/>
    <xf numFmtId="0" fontId="1" fillId="2" borderId="56" xfId="0" applyFont="1" applyFill="1" applyBorder="1"/>
    <xf numFmtId="0" fontId="1" fillId="2" borderId="72" xfId="0" applyFont="1" applyFill="1" applyBorder="1" applyAlignment="1">
      <alignment horizontal="center" vertical="center"/>
    </xf>
    <xf numFmtId="20" fontId="6" fillId="2" borderId="57" xfId="1" applyNumberFormat="1" applyFont="1" applyFill="1" applyBorder="1" applyAlignment="1" applyProtection="1">
      <alignment horizontal="center" vertical="center"/>
      <protection locked="0"/>
    </xf>
    <xf numFmtId="47" fontId="3" fillId="2" borderId="63" xfId="0" applyNumberFormat="1" applyFont="1" applyFill="1" applyBorder="1" applyAlignment="1" applyProtection="1">
      <alignment horizontal="center"/>
      <protection locked="0"/>
    </xf>
    <xf numFmtId="47" fontId="3" fillId="2" borderId="37" xfId="0" applyNumberFormat="1" applyFont="1" applyFill="1" applyBorder="1"/>
    <xf numFmtId="47" fontId="3" fillId="2" borderId="71" xfId="0" applyNumberFormat="1" applyFont="1" applyFill="1" applyBorder="1" applyAlignment="1" applyProtection="1">
      <alignment horizontal="center"/>
      <protection locked="0"/>
    </xf>
    <xf numFmtId="47" fontId="3" fillId="2" borderId="57" xfId="0" applyNumberFormat="1" applyFont="1" applyFill="1" applyBorder="1" applyAlignment="1">
      <alignment horizontal="right"/>
    </xf>
    <xf numFmtId="0" fontId="3" fillId="2" borderId="63" xfId="0" applyFont="1" applyFill="1" applyBorder="1" applyAlignment="1">
      <alignment horizontal="right"/>
    </xf>
    <xf numFmtId="0" fontId="11" fillId="2" borderId="9" xfId="0" applyFont="1" applyFill="1" applyBorder="1" applyAlignment="1">
      <alignment horizontal="right" wrapText="1"/>
    </xf>
    <xf numFmtId="0" fontId="7" fillId="2" borderId="44" xfId="1" applyFont="1" applyFill="1" applyBorder="1" applyAlignment="1">
      <alignment horizontal="center"/>
    </xf>
    <xf numFmtId="47" fontId="10" fillId="2" borderId="49" xfId="0" applyNumberFormat="1" applyFont="1" applyFill="1" applyBorder="1" applyAlignment="1" applyProtection="1">
      <alignment horizontal="center"/>
      <protection locked="0"/>
    </xf>
    <xf numFmtId="47" fontId="10" fillId="2" borderId="44" xfId="0" applyNumberFormat="1" applyFont="1" applyFill="1" applyBorder="1"/>
    <xf numFmtId="47" fontId="10" fillId="2" borderId="31" xfId="0" applyNumberFormat="1" applyFont="1" applyFill="1" applyBorder="1" applyAlignment="1" applyProtection="1">
      <alignment horizontal="center"/>
      <protection locked="0"/>
    </xf>
    <xf numFmtId="0" fontId="10" fillId="2" borderId="13" xfId="0" applyFont="1" applyFill="1" applyBorder="1"/>
    <xf numFmtId="47" fontId="10" fillId="2" borderId="13" xfId="0" applyNumberFormat="1" applyFont="1" applyFill="1" applyBorder="1" applyAlignment="1">
      <alignment horizontal="right"/>
    </xf>
    <xf numFmtId="0" fontId="10" fillId="2" borderId="49" xfId="0" applyFont="1" applyFill="1" applyBorder="1" applyAlignment="1">
      <alignment horizontal="right"/>
    </xf>
    <xf numFmtId="0" fontId="8" fillId="2" borderId="0" xfId="0" applyFont="1" applyFill="1"/>
    <xf numFmtId="0" fontId="7" fillId="2" borderId="35" xfId="1" applyFont="1" applyFill="1" applyBorder="1" applyAlignment="1">
      <alignment horizontal="center"/>
    </xf>
    <xf numFmtId="0" fontId="7" fillId="2" borderId="17" xfId="1" applyFont="1" applyFill="1" applyBorder="1" applyAlignment="1">
      <alignment wrapText="1"/>
    </xf>
    <xf numFmtId="0" fontId="1" fillId="2" borderId="33" xfId="1" applyFont="1" applyFill="1" applyBorder="1" applyProtection="1">
      <protection locked="0"/>
    </xf>
    <xf numFmtId="0" fontId="1" fillId="2" borderId="20" xfId="1" applyFont="1" applyFill="1" applyBorder="1" applyAlignment="1" applyProtection="1">
      <alignment horizontal="center" vertical="center"/>
      <protection locked="0"/>
    </xf>
    <xf numFmtId="47" fontId="10" fillId="2" borderId="45" xfId="0" applyNumberFormat="1" applyFont="1" applyFill="1" applyBorder="1" applyAlignment="1" applyProtection="1">
      <alignment horizontal="center"/>
      <protection locked="0"/>
    </xf>
    <xf numFmtId="47" fontId="10" fillId="2" borderId="14" xfId="0" applyNumberFormat="1" applyFont="1" applyFill="1" applyBorder="1"/>
    <xf numFmtId="47" fontId="10" fillId="2" borderId="29" xfId="0" applyNumberFormat="1" applyFont="1" applyFill="1" applyBorder="1" applyAlignment="1" applyProtection="1">
      <alignment horizontal="center"/>
      <protection locked="0"/>
    </xf>
    <xf numFmtId="0" fontId="10" fillId="2" borderId="12" xfId="0" applyFont="1" applyFill="1" applyBorder="1"/>
    <xf numFmtId="47" fontId="10" fillId="2" borderId="12" xfId="0" applyNumberFormat="1" applyFont="1" applyFill="1" applyBorder="1" applyAlignment="1">
      <alignment horizontal="right"/>
    </xf>
    <xf numFmtId="0" fontId="10" fillId="2" borderId="46" xfId="0" applyFont="1" applyFill="1" applyBorder="1" applyAlignment="1">
      <alignment horizontal="right"/>
    </xf>
    <xf numFmtId="0" fontId="8" fillId="2" borderId="7" xfId="0" applyFont="1" applyFill="1" applyBorder="1"/>
    <xf numFmtId="0" fontId="7" fillId="2" borderId="7" xfId="1" applyFont="1" applyFill="1" applyBorder="1" applyAlignment="1">
      <alignment wrapText="1"/>
    </xf>
    <xf numFmtId="0" fontId="1" fillId="2" borderId="24" xfId="0" applyFont="1" applyFill="1" applyBorder="1"/>
    <xf numFmtId="0" fontId="7" fillId="2" borderId="18" xfId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0" xfId="0" applyFont="1" applyFill="1" applyBorder="1" applyAlignment="1">
      <alignment horizontal="center"/>
    </xf>
    <xf numFmtId="0" fontId="7" fillId="2" borderId="27" xfId="1" applyFont="1" applyFill="1" applyBorder="1" applyAlignment="1">
      <alignment wrapText="1"/>
    </xf>
    <xf numFmtId="0" fontId="1" fillId="2" borderId="21" xfId="1" applyFont="1" applyFill="1" applyBorder="1" applyProtection="1">
      <protection locked="0"/>
    </xf>
    <xf numFmtId="0" fontId="6" fillId="2" borderId="40" xfId="1" applyFont="1" applyFill="1" applyBorder="1" applyProtection="1">
      <protection locked="0"/>
    </xf>
    <xf numFmtId="20" fontId="6" fillId="2" borderId="15" xfId="1" applyNumberFormat="1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>
      <alignment horizontal="right" wrapText="1"/>
    </xf>
    <xf numFmtId="0" fontId="7" fillId="2" borderId="7" xfId="0" applyFont="1" applyFill="1" applyBorder="1"/>
    <xf numFmtId="0" fontId="1" fillId="2" borderId="7" xfId="0" applyFont="1" applyFill="1" applyBorder="1" applyAlignment="1">
      <alignment horizontal="center"/>
    </xf>
    <xf numFmtId="47" fontId="10" fillId="2" borderId="12" xfId="0" applyNumberFormat="1" applyFont="1" applyFill="1" applyBorder="1" applyAlignment="1" applyProtection="1">
      <alignment horizontal="center"/>
      <protection locked="0"/>
    </xf>
    <xf numFmtId="47" fontId="10" fillId="2" borderId="22" xfId="0" applyNumberFormat="1" applyFont="1" applyFill="1" applyBorder="1"/>
    <xf numFmtId="47" fontId="10" fillId="2" borderId="24" xfId="0" applyNumberFormat="1" applyFont="1" applyFill="1" applyBorder="1" applyAlignment="1" applyProtection="1">
      <alignment horizontal="center"/>
      <protection locked="0"/>
    </xf>
    <xf numFmtId="47" fontId="10" fillId="2" borderId="7" xfId="0" applyNumberFormat="1" applyFont="1" applyFill="1" applyBorder="1" applyAlignment="1" applyProtection="1">
      <alignment horizontal="center"/>
      <protection locked="0"/>
    </xf>
    <xf numFmtId="47" fontId="10" fillId="2" borderId="47" xfId="0" applyNumberFormat="1" applyFont="1" applyFill="1" applyBorder="1" applyAlignment="1">
      <alignment horizontal="right"/>
    </xf>
    <xf numFmtId="0" fontId="10" fillId="2" borderId="12" xfId="0" applyFont="1" applyFill="1" applyBorder="1" applyAlignment="1">
      <alignment horizontal="right"/>
    </xf>
    <xf numFmtId="0" fontId="1" fillId="2" borderId="40" xfId="0" applyFont="1" applyFill="1" applyBorder="1"/>
    <xf numFmtId="47" fontId="10" fillId="2" borderId="40" xfId="0" applyNumberFormat="1" applyFont="1" applyFill="1" applyBorder="1"/>
    <xf numFmtId="47" fontId="10" fillId="2" borderId="68" xfId="0" applyNumberFormat="1" applyFont="1" applyFill="1" applyBorder="1" applyAlignment="1" applyProtection="1">
      <alignment horizontal="center"/>
      <protection locked="0"/>
    </xf>
    <xf numFmtId="47" fontId="10" fillId="2" borderId="27" xfId="0" applyNumberFormat="1" applyFont="1" applyFill="1" applyBorder="1" applyAlignment="1" applyProtection="1">
      <alignment horizontal="center"/>
      <protection locked="0"/>
    </xf>
    <xf numFmtId="0" fontId="1" fillId="2" borderId="17" xfId="1" applyFont="1" applyFill="1" applyBorder="1" applyAlignment="1">
      <alignment wrapText="1"/>
    </xf>
    <xf numFmtId="0" fontId="1" fillId="2" borderId="17" xfId="1" applyFont="1" applyFill="1" applyBorder="1" applyProtection="1">
      <protection locked="0"/>
    </xf>
    <xf numFmtId="0" fontId="1" fillId="2" borderId="7" xfId="1" applyFont="1" applyFill="1" applyBorder="1" applyAlignment="1" applyProtection="1">
      <alignment horizontal="center" vertical="center"/>
      <protection locked="0"/>
    </xf>
    <xf numFmtId="47" fontId="10" fillId="2" borderId="46" xfId="0" applyNumberFormat="1" applyFont="1" applyFill="1" applyBorder="1" applyAlignment="1">
      <alignment horizontal="right"/>
    </xf>
    <xf numFmtId="0" fontId="7" fillId="2" borderId="37" xfId="1" applyFont="1" applyFill="1" applyBorder="1" applyAlignment="1">
      <alignment horizontal="center"/>
    </xf>
    <xf numFmtId="0" fontId="1" fillId="2" borderId="71" xfId="0" applyFont="1" applyFill="1" applyBorder="1"/>
    <xf numFmtId="47" fontId="10" fillId="2" borderId="57" xfId="0" applyNumberFormat="1" applyFont="1" applyFill="1" applyBorder="1" applyAlignment="1" applyProtection="1">
      <alignment horizontal="center"/>
      <protection locked="0"/>
    </xf>
    <xf numFmtId="47" fontId="10" fillId="2" borderId="71" xfId="0" applyNumberFormat="1" applyFont="1" applyFill="1" applyBorder="1"/>
    <xf numFmtId="47" fontId="10" fillId="2" borderId="73" xfId="0" applyNumberFormat="1" applyFont="1" applyFill="1" applyBorder="1" applyAlignment="1" applyProtection="1">
      <alignment horizontal="center"/>
      <protection locked="0"/>
    </xf>
    <xf numFmtId="47" fontId="10" fillId="2" borderId="43" xfId="0" applyNumberFormat="1" applyFont="1" applyFill="1" applyBorder="1" applyAlignment="1" applyProtection="1">
      <alignment horizontal="center"/>
      <protection locked="0"/>
    </xf>
    <xf numFmtId="47" fontId="10" fillId="2" borderId="63" xfId="0" applyNumberFormat="1" applyFont="1" applyFill="1" applyBorder="1" applyAlignment="1">
      <alignment horizontal="right"/>
    </xf>
    <xf numFmtId="0" fontId="10" fillId="2" borderId="57" xfId="0" applyFont="1" applyFill="1" applyBorder="1" applyAlignment="1">
      <alignment horizontal="right"/>
    </xf>
    <xf numFmtId="0" fontId="7" fillId="2" borderId="11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4" xfId="0" applyBorder="1" applyAlignment="1">
      <alignment horizontal="center"/>
    </xf>
    <xf numFmtId="0" fontId="6" fillId="2" borderId="8" xfId="0" applyFont="1" applyFill="1" applyBorder="1" applyAlignment="1">
      <alignment horizontal="right" wrapText="1"/>
    </xf>
    <xf numFmtId="0" fontId="7" fillId="2" borderId="60" xfId="3" applyFont="1" applyFill="1" applyBorder="1" applyAlignment="1">
      <alignment horizontal="center"/>
    </xf>
    <xf numFmtId="20" fontId="6" fillId="2" borderId="53" xfId="3" applyNumberFormat="1" applyFont="1" applyFill="1" applyBorder="1" applyAlignment="1" applyProtection="1">
      <alignment horizontal="center" vertical="center"/>
      <protection locked="0"/>
    </xf>
    <xf numFmtId="0" fontId="0" fillId="2" borderId="65" xfId="0" applyFill="1" applyBorder="1"/>
    <xf numFmtId="0" fontId="7" fillId="2" borderId="35" xfId="3" applyFont="1" applyFill="1" applyBorder="1" applyAlignment="1">
      <alignment horizontal="center"/>
    </xf>
    <xf numFmtId="0" fontId="7" fillId="2" borderId="7" xfId="3" applyFont="1" applyFill="1" applyBorder="1" applyAlignment="1">
      <alignment wrapText="1"/>
    </xf>
    <xf numFmtId="20" fontId="6" fillId="2" borderId="12" xfId="3" applyNumberFormat="1" applyFont="1" applyFill="1" applyBorder="1" applyAlignment="1" applyProtection="1">
      <alignment horizontal="center" vertical="center"/>
      <protection locked="0"/>
    </xf>
    <xf numFmtId="0" fontId="0" fillId="2" borderId="10" xfId="0" applyFill="1" applyBorder="1"/>
    <xf numFmtId="0" fontId="7" fillId="2" borderId="17" xfId="3" applyFont="1" applyFill="1" applyBorder="1" applyAlignment="1">
      <alignment horizontal="center"/>
    </xf>
    <xf numFmtId="0" fontId="1" fillId="2" borderId="7" xfId="3" applyFill="1" applyBorder="1" applyAlignment="1">
      <alignment wrapText="1"/>
    </xf>
    <xf numFmtId="0" fontId="1" fillId="2" borderId="27" xfId="0" applyFont="1" applyFill="1" applyBorder="1"/>
    <xf numFmtId="0" fontId="1" fillId="2" borderId="27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right" wrapText="1"/>
    </xf>
    <xf numFmtId="0" fontId="7" fillId="2" borderId="38" xfId="3" applyFont="1" applyFill="1" applyBorder="1" applyAlignment="1">
      <alignment horizontal="center"/>
    </xf>
    <xf numFmtId="20" fontId="6" fillId="2" borderId="52" xfId="3" applyNumberFormat="1" applyFont="1" applyFill="1" applyBorder="1" applyAlignment="1" applyProtection="1">
      <alignment horizontal="center" vertical="center"/>
      <protection locked="0"/>
    </xf>
    <xf numFmtId="0" fontId="3" fillId="2" borderId="42" xfId="0" applyFont="1" applyFill="1" applyBorder="1"/>
    <xf numFmtId="0" fontId="3" fillId="2" borderId="52" xfId="0" applyFont="1" applyFill="1" applyBorder="1" applyAlignment="1">
      <alignment horizontal="right"/>
    </xf>
    <xf numFmtId="0" fontId="0" fillId="2" borderId="71" xfId="0" applyFill="1" applyBorder="1"/>
    <xf numFmtId="0" fontId="7" fillId="2" borderId="44" xfId="1" applyFont="1" applyFill="1" applyBorder="1" applyAlignment="1">
      <alignment horizontal="center" wrapText="1"/>
    </xf>
    <xf numFmtId="47" fontId="3" fillId="2" borderId="53" xfId="0" applyNumberFormat="1" applyFont="1" applyFill="1" applyBorder="1" applyAlignment="1">
      <alignment horizontal="right"/>
    </xf>
    <xf numFmtId="0" fontId="7" fillId="2" borderId="14" xfId="1" applyFont="1" applyFill="1" applyBorder="1" applyAlignment="1">
      <alignment horizontal="center" wrapText="1"/>
    </xf>
    <xf numFmtId="0" fontId="1" fillId="2" borderId="46" xfId="0" applyFont="1" applyFill="1" applyBorder="1" applyAlignment="1">
      <alignment horizontal="center"/>
    </xf>
    <xf numFmtId="0" fontId="1" fillId="2" borderId="68" xfId="0" applyFont="1" applyFill="1" applyBorder="1"/>
    <xf numFmtId="0" fontId="1" fillId="2" borderId="47" xfId="0" applyFont="1" applyFill="1" applyBorder="1" applyAlignment="1">
      <alignment horizontal="center"/>
    </xf>
    <xf numFmtId="0" fontId="7" fillId="2" borderId="18" xfId="1" applyFont="1" applyFill="1" applyBorder="1" applyAlignment="1">
      <alignment horizontal="center" wrapText="1"/>
    </xf>
    <xf numFmtId="20" fontId="3" fillId="2" borderId="12" xfId="1" applyNumberFormat="1" applyFill="1" applyBorder="1" applyAlignment="1" applyProtection="1">
      <alignment horizontal="center" vertical="center"/>
      <protection locked="0"/>
    </xf>
    <xf numFmtId="47" fontId="3" fillId="2" borderId="12" xfId="0" applyNumberFormat="1" applyFont="1" applyFill="1" applyBorder="1" applyAlignment="1" applyProtection="1">
      <alignment horizontal="center"/>
      <protection locked="0"/>
    </xf>
    <xf numFmtId="0" fontId="7" fillId="2" borderId="51" xfId="1" applyFont="1" applyFill="1" applyBorder="1" applyAlignment="1">
      <alignment horizontal="center" wrapText="1"/>
    </xf>
    <xf numFmtId="0" fontId="6" fillId="2" borderId="54" xfId="1" applyFont="1" applyFill="1" applyBorder="1" applyAlignment="1" applyProtection="1">
      <alignment horizontal="center"/>
      <protection locked="0"/>
    </xf>
    <xf numFmtId="0" fontId="7" fillId="2" borderId="35" xfId="1" applyFont="1" applyFill="1" applyBorder="1" applyAlignment="1">
      <alignment horizontal="center" wrapText="1"/>
    </xf>
    <xf numFmtId="0" fontId="6" fillId="2" borderId="22" xfId="1" applyFont="1" applyFill="1" applyBorder="1" applyProtection="1">
      <protection locked="0"/>
    </xf>
    <xf numFmtId="0" fontId="6" fillId="2" borderId="20" xfId="1" applyFont="1" applyFill="1" applyBorder="1" applyAlignment="1" applyProtection="1">
      <alignment horizontal="center"/>
      <protection locked="0"/>
    </xf>
    <xf numFmtId="20" fontId="3" fillId="2" borderId="28" xfId="1" applyNumberFormat="1" applyFill="1" applyBorder="1" applyAlignment="1" applyProtection="1">
      <alignment horizontal="center" vertical="center"/>
      <protection locked="0"/>
    </xf>
    <xf numFmtId="20" fontId="1" fillId="2" borderId="28" xfId="1" applyNumberFormat="1" applyFont="1" applyFill="1" applyBorder="1" applyAlignment="1" applyProtection="1">
      <alignment horizontal="center" vertical="center"/>
      <protection locked="0"/>
    </xf>
    <xf numFmtId="0" fontId="0" fillId="2" borderId="17" xfId="0" applyFill="1" applyBorder="1"/>
    <xf numFmtId="0" fontId="0" fillId="2" borderId="46" xfId="0" applyFill="1" applyBorder="1" applyAlignment="1">
      <alignment horizontal="center"/>
    </xf>
    <xf numFmtId="0" fontId="3" fillId="2" borderId="22" xfId="0" applyFont="1" applyFill="1" applyBorder="1"/>
    <xf numFmtId="0" fontId="3" fillId="2" borderId="50" xfId="0" applyFont="1" applyFill="1" applyBorder="1"/>
    <xf numFmtId="0" fontId="0" fillId="2" borderId="24" xfId="0" applyFill="1" applyBorder="1"/>
    <xf numFmtId="0" fontId="6" fillId="2" borderId="7" xfId="1" applyFont="1" applyFill="1" applyBorder="1" applyAlignment="1" applyProtection="1">
      <alignment horizontal="center"/>
      <protection locked="0"/>
    </xf>
    <xf numFmtId="0" fontId="3" fillId="2" borderId="0" xfId="0" applyFont="1" applyFill="1"/>
    <xf numFmtId="47" fontId="3" fillId="2" borderId="28" xfId="0" applyNumberFormat="1" applyFont="1" applyFill="1" applyBorder="1" applyAlignment="1" applyProtection="1">
      <alignment horizontal="center"/>
      <protection locked="0"/>
    </xf>
    <xf numFmtId="47" fontId="3" fillId="2" borderId="11" xfId="0" applyNumberFormat="1" applyFont="1" applyFill="1" applyBorder="1"/>
    <xf numFmtId="47" fontId="3" fillId="2" borderId="40" xfId="0" applyNumberFormat="1" applyFont="1" applyFill="1" applyBorder="1" applyAlignment="1" applyProtection="1">
      <alignment horizontal="center"/>
      <protection locked="0"/>
    </xf>
    <xf numFmtId="47" fontId="3" fillId="2" borderId="12" xfId="0" applyNumberFormat="1" applyFont="1" applyFill="1" applyBorder="1"/>
    <xf numFmtId="0" fontId="3" fillId="2" borderId="29" xfId="0" applyFont="1" applyFill="1" applyBorder="1"/>
    <xf numFmtId="0" fontId="3" fillId="2" borderId="12" xfId="0" applyFont="1" applyFill="1" applyBorder="1" applyAlignment="1">
      <alignment horizontal="right"/>
    </xf>
    <xf numFmtId="47" fontId="3" fillId="2" borderId="28" xfId="0" applyNumberFormat="1" applyFont="1" applyFill="1" applyBorder="1"/>
    <xf numFmtId="0" fontId="1" fillId="2" borderId="45" xfId="0" applyFont="1" applyFill="1" applyBorder="1" applyAlignment="1">
      <alignment horizontal="center"/>
    </xf>
    <xf numFmtId="0" fontId="6" fillId="2" borderId="17" xfId="1" applyFont="1" applyFill="1" applyBorder="1" applyProtection="1">
      <protection locked="0"/>
    </xf>
    <xf numFmtId="0" fontId="7" fillId="2" borderId="37" xfId="1" applyFont="1" applyFill="1" applyBorder="1" applyAlignment="1">
      <alignment horizontal="center" wrapText="1"/>
    </xf>
    <xf numFmtId="0" fontId="1" fillId="2" borderId="38" xfId="0" applyFont="1" applyFill="1" applyBorder="1"/>
    <xf numFmtId="0" fontId="1" fillId="2" borderId="39" xfId="0" applyFont="1" applyFill="1" applyBorder="1"/>
    <xf numFmtId="0" fontId="1" fillId="2" borderId="52" xfId="0" applyFont="1" applyFill="1" applyBorder="1" applyAlignment="1">
      <alignment horizontal="center"/>
    </xf>
    <xf numFmtId="20" fontId="1" fillId="2" borderId="42" xfId="1" applyNumberFormat="1" applyFont="1" applyFill="1" applyBorder="1" applyAlignment="1" applyProtection="1">
      <alignment horizontal="center" vertical="center"/>
      <protection locked="0"/>
    </xf>
    <xf numFmtId="47" fontId="3" fillId="2" borderId="42" xfId="0" applyNumberFormat="1" applyFont="1" applyFill="1" applyBorder="1"/>
    <xf numFmtId="0" fontId="3" fillId="2" borderId="71" xfId="0" applyFont="1" applyFill="1" applyBorder="1"/>
    <xf numFmtId="47" fontId="3" fillId="2" borderId="42" xfId="0" applyNumberFormat="1" applyFont="1" applyFill="1" applyBorder="1" applyAlignment="1">
      <alignment horizontal="right"/>
    </xf>
    <xf numFmtId="0" fontId="3" fillId="2" borderId="42" xfId="0" applyFont="1" applyFill="1" applyBorder="1" applyAlignment="1">
      <alignment horizontal="right"/>
    </xf>
    <xf numFmtId="0" fontId="0" fillId="2" borderId="8" xfId="0" applyFill="1" applyBorder="1" applyAlignment="1">
      <alignment horizontal="right" wrapText="1"/>
    </xf>
    <xf numFmtId="0" fontId="7" fillId="2" borderId="44" xfId="1" applyFont="1" applyFill="1" applyBorder="1" applyAlignment="1">
      <alignment horizontal="center" vertical="center" wrapText="1"/>
    </xf>
    <xf numFmtId="20" fontId="1" fillId="2" borderId="13" xfId="1" applyNumberFormat="1" applyFont="1" applyFill="1" applyBorder="1" applyAlignment="1" applyProtection="1">
      <alignment horizontal="center" vertical="center"/>
      <protection locked="0"/>
    </xf>
    <xf numFmtId="47" fontId="3" fillId="2" borderId="53" xfId="0" applyNumberFormat="1" applyFont="1" applyFill="1" applyBorder="1" applyAlignment="1" applyProtection="1">
      <alignment horizontal="center"/>
      <protection locked="0"/>
    </xf>
    <xf numFmtId="47" fontId="3" fillId="2" borderId="60" xfId="0" applyNumberFormat="1" applyFont="1" applyFill="1" applyBorder="1"/>
    <xf numFmtId="47" fontId="3" fillId="2" borderId="65" xfId="0" applyNumberFormat="1" applyFont="1" applyFill="1" applyBorder="1" applyAlignment="1" applyProtection="1">
      <alignment horizontal="center"/>
      <protection locked="0"/>
    </xf>
    <xf numFmtId="47" fontId="3" fillId="2" borderId="62" xfId="0" applyNumberFormat="1" applyFont="1" applyFill="1" applyBorder="1" applyAlignment="1" applyProtection="1">
      <alignment horizontal="center"/>
      <protection locked="0"/>
    </xf>
    <xf numFmtId="47" fontId="3" fillId="2" borderId="8" xfId="0" applyNumberFormat="1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0" fillId="2" borderId="10" xfId="0" applyFill="1" applyBorder="1" applyAlignment="1">
      <alignment horizontal="right" wrapText="1"/>
    </xf>
    <xf numFmtId="0" fontId="7" fillId="2" borderId="18" xfId="1" applyFont="1" applyFill="1" applyBorder="1" applyAlignment="1">
      <alignment horizontal="center" vertical="center" wrapText="1"/>
    </xf>
    <xf numFmtId="20" fontId="3" fillId="2" borderId="46" xfId="1" applyNumberFormat="1" applyFill="1" applyBorder="1" applyAlignment="1" applyProtection="1">
      <alignment horizontal="center" vertical="center"/>
      <protection locked="0"/>
    </xf>
    <xf numFmtId="47" fontId="3" fillId="2" borderId="10" xfId="0" applyNumberFormat="1" applyFont="1" applyFill="1" applyBorder="1" applyAlignment="1">
      <alignment horizontal="right"/>
    </xf>
    <xf numFmtId="49" fontId="1" fillId="2" borderId="7" xfId="1" applyNumberFormat="1" applyFont="1" applyFill="1" applyBorder="1" applyAlignment="1">
      <alignment horizontal="left" wrapText="1"/>
    </xf>
    <xf numFmtId="0" fontId="1" fillId="2" borderId="25" xfId="1" applyFont="1" applyFill="1" applyBorder="1" applyProtection="1">
      <protection locked="0"/>
    </xf>
    <xf numFmtId="0" fontId="1" fillId="2" borderId="20" xfId="1" applyFont="1" applyFill="1" applyBorder="1" applyAlignment="1">
      <alignment horizontal="center" vertical="center"/>
    </xf>
    <xf numFmtId="20" fontId="3" fillId="2" borderId="45" xfId="1" applyNumberFormat="1" applyFill="1" applyBorder="1" applyAlignment="1" applyProtection="1">
      <alignment horizontal="center" vertical="center"/>
      <protection locked="0"/>
    </xf>
    <xf numFmtId="47" fontId="3" fillId="2" borderId="15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1" fillId="2" borderId="27" xfId="1" applyFont="1" applyFill="1" applyBorder="1"/>
    <xf numFmtId="0" fontId="1" fillId="2" borderId="22" xfId="1" applyFont="1" applyFill="1" applyBorder="1"/>
    <xf numFmtId="0" fontId="1" fillId="2" borderId="7" xfId="1" applyFont="1" applyFill="1" applyBorder="1"/>
    <xf numFmtId="0" fontId="1" fillId="2" borderId="27" xfId="1" applyFont="1" applyFill="1" applyBorder="1" applyAlignment="1">
      <alignment horizontal="center" vertical="center"/>
    </xf>
    <xf numFmtId="20" fontId="1" fillId="2" borderId="12" xfId="1" applyNumberFormat="1" applyFont="1" applyFill="1" applyBorder="1" applyAlignment="1" applyProtection="1">
      <alignment horizontal="center" vertical="center"/>
      <protection locked="0"/>
    </xf>
    <xf numFmtId="20" fontId="1" fillId="2" borderId="12" xfId="1" applyNumberFormat="1" applyFont="1" applyFill="1" applyBorder="1" applyAlignment="1">
      <alignment horizontal="center" vertical="center"/>
    </xf>
    <xf numFmtId="0" fontId="1" fillId="2" borderId="33" xfId="1" applyFont="1" applyFill="1" applyBorder="1" applyAlignment="1">
      <alignment wrapText="1"/>
    </xf>
    <xf numFmtId="0" fontId="1" fillId="2" borderId="24" xfId="1" applyFont="1" applyFill="1" applyBorder="1" applyProtection="1">
      <protection locked="0"/>
    </xf>
    <xf numFmtId="20" fontId="3" fillId="2" borderId="12" xfId="0" applyNumberFormat="1" applyFont="1" applyFill="1" applyBorder="1" applyAlignment="1">
      <alignment horizontal="center"/>
    </xf>
    <xf numFmtId="0" fontId="1" fillId="2" borderId="17" xfId="3" applyFill="1" applyBorder="1" applyProtection="1">
      <protection locked="0"/>
    </xf>
    <xf numFmtId="0" fontId="1" fillId="2" borderId="20" xfId="3" applyFill="1" applyBorder="1" applyAlignment="1" applyProtection="1">
      <alignment horizontal="center" vertical="center"/>
      <protection locked="0"/>
    </xf>
    <xf numFmtId="20" fontId="1" fillId="2" borderId="15" xfId="1" applyNumberFormat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horizontal="center" vertical="center"/>
    </xf>
    <xf numFmtId="0" fontId="1" fillId="2" borderId="16" xfId="1" applyFont="1" applyFill="1" applyBorder="1" applyProtection="1">
      <protection locked="0"/>
    </xf>
    <xf numFmtId="0" fontId="1" fillId="2" borderId="19" xfId="1" applyFont="1" applyFill="1" applyBorder="1" applyAlignment="1" applyProtection="1">
      <alignment horizontal="center" vertical="center"/>
      <protection locked="0"/>
    </xf>
    <xf numFmtId="0" fontId="1" fillId="2" borderId="33" xfId="1" applyFont="1" applyFill="1" applyBorder="1" applyAlignment="1" applyProtection="1">
      <alignment horizontal="center" vertical="center"/>
      <protection locked="0"/>
    </xf>
    <xf numFmtId="0" fontId="7" fillId="2" borderId="14" xfId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0" fillId="2" borderId="20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 wrapText="1"/>
    </xf>
    <xf numFmtId="0" fontId="0" fillId="2" borderId="34" xfId="0" applyFill="1" applyBorder="1" applyAlignment="1">
      <alignment horizontal="right" wrapText="1"/>
    </xf>
    <xf numFmtId="20" fontId="3" fillId="2" borderId="12" xfId="1" applyNumberFormat="1" applyFill="1" applyBorder="1" applyAlignment="1">
      <alignment horizontal="center" vertical="center"/>
    </xf>
    <xf numFmtId="0" fontId="0" fillId="2" borderId="0" xfId="0" applyFill="1" applyAlignment="1">
      <alignment horizontal="right" wrapText="1"/>
    </xf>
    <xf numFmtId="0" fontId="1" fillId="2" borderId="27" xfId="1" applyFont="1" applyFill="1" applyBorder="1" applyAlignment="1" applyProtection="1">
      <alignment horizontal="center" vertical="center"/>
      <protection locked="0"/>
    </xf>
    <xf numFmtId="0" fontId="1" fillId="2" borderId="26" xfId="1" applyFont="1" applyFill="1" applyBorder="1" applyProtection="1">
      <protection locked="0"/>
    </xf>
    <xf numFmtId="0" fontId="7" fillId="2" borderId="35" xfId="1" applyFont="1" applyFill="1" applyBorder="1" applyAlignment="1">
      <alignment horizontal="center" vertical="center" wrapText="1"/>
    </xf>
    <xf numFmtId="0" fontId="1" fillId="2" borderId="41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41" xfId="1" applyFont="1" applyFill="1" applyBorder="1" applyProtection="1">
      <protection locked="0"/>
    </xf>
    <xf numFmtId="0" fontId="1" fillId="2" borderId="29" xfId="1" applyFont="1" applyFill="1" applyBorder="1" applyAlignment="1" applyProtection="1">
      <alignment horizontal="center" vertical="center"/>
      <protection locked="0"/>
    </xf>
    <xf numFmtId="0" fontId="1" fillId="2" borderId="0" xfId="0" applyFont="1" applyFill="1"/>
    <xf numFmtId="0" fontId="1" fillId="2" borderId="23" xfId="0" applyFont="1" applyFill="1" applyBorder="1" applyAlignment="1">
      <alignment horizontal="center"/>
    </xf>
    <xf numFmtId="0" fontId="6" fillId="2" borderId="16" xfId="3" applyFont="1" applyFill="1" applyBorder="1" applyProtection="1">
      <protection locked="0"/>
    </xf>
    <xf numFmtId="47" fontId="3" fillId="2" borderId="47" xfId="0" applyNumberFormat="1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>
      <alignment horizontal="center" vertical="center"/>
    </xf>
    <xf numFmtId="47" fontId="3" fillId="2" borderId="11" xfId="0" applyNumberFormat="1" applyFont="1" applyFill="1" applyBorder="1" applyAlignment="1">
      <alignment horizontal="right"/>
    </xf>
    <xf numFmtId="47" fontId="3" fillId="2" borderId="48" xfId="0" applyNumberFormat="1" applyFont="1" applyFill="1" applyBorder="1" applyAlignment="1" applyProtection="1">
      <alignment horizontal="center"/>
      <protection locked="0"/>
    </xf>
    <xf numFmtId="47" fontId="3" fillId="2" borderId="34" xfId="0" applyNumberFormat="1" applyFont="1" applyFill="1" applyBorder="1" applyAlignment="1">
      <alignment horizontal="right"/>
    </xf>
    <xf numFmtId="0" fontId="7" fillId="2" borderId="10" xfId="2" applyFont="1" applyFill="1" applyBorder="1" applyAlignment="1">
      <alignment horizontal="right" wrapText="1"/>
    </xf>
    <xf numFmtId="20" fontId="1" fillId="2" borderId="13" xfId="3" applyNumberFormat="1" applyFill="1" applyBorder="1" applyAlignment="1" applyProtection="1">
      <alignment horizontal="center" vertical="center"/>
      <protection locked="0"/>
    </xf>
    <xf numFmtId="47" fontId="1" fillId="2" borderId="13" xfId="2" applyNumberFormat="1" applyFill="1" applyBorder="1" applyAlignment="1">
      <alignment horizontal="center"/>
    </xf>
    <xf numFmtId="47" fontId="1" fillId="2" borderId="44" xfId="2" applyNumberFormat="1" applyFill="1" applyBorder="1"/>
    <xf numFmtId="47" fontId="1" fillId="2" borderId="8" xfId="2" applyNumberFormat="1" applyFill="1" applyBorder="1" applyAlignment="1" applyProtection="1">
      <alignment horizontal="center"/>
      <protection locked="0"/>
    </xf>
    <xf numFmtId="47" fontId="1" fillId="2" borderId="30" xfId="2" applyNumberFormat="1" applyFill="1" applyBorder="1" applyAlignment="1" applyProtection="1">
      <alignment horizontal="center"/>
      <protection locked="0"/>
    </xf>
    <xf numFmtId="47" fontId="1" fillId="2" borderId="31" xfId="2" applyNumberFormat="1" applyFill="1" applyBorder="1" applyAlignment="1" applyProtection="1">
      <alignment horizontal="center"/>
      <protection locked="0"/>
    </xf>
    <xf numFmtId="0" fontId="1" fillId="2" borderId="13" xfId="2" applyFill="1" applyBorder="1"/>
    <xf numFmtId="47" fontId="1" fillId="2" borderId="13" xfId="2" applyNumberFormat="1" applyFill="1" applyBorder="1" applyAlignment="1">
      <alignment horizontal="right"/>
    </xf>
    <xf numFmtId="0" fontId="1" fillId="2" borderId="13" xfId="2" applyFill="1" applyBorder="1" applyAlignment="1">
      <alignment horizontal="right"/>
    </xf>
    <xf numFmtId="0" fontId="1" fillId="2" borderId="0" xfId="2" applyFill="1"/>
    <xf numFmtId="0" fontId="7" fillId="2" borderId="18" xfId="3" applyFont="1" applyFill="1" applyBorder="1"/>
    <xf numFmtId="0" fontId="1" fillId="2" borderId="0" xfId="2" applyFill="1" applyAlignment="1">
      <alignment horizontal="center" vertical="center"/>
    </xf>
    <xf numFmtId="20" fontId="1" fillId="2" borderId="15" xfId="3" applyNumberFormat="1" applyFill="1" applyBorder="1" applyAlignment="1" applyProtection="1">
      <alignment horizontal="center" vertical="center"/>
      <protection locked="0"/>
    </xf>
    <xf numFmtId="47" fontId="1" fillId="2" borderId="12" xfId="2" applyNumberFormat="1" applyFill="1" applyBorder="1" applyAlignment="1">
      <alignment horizontal="center"/>
    </xf>
    <xf numFmtId="47" fontId="1" fillId="2" borderId="14" xfId="2" applyNumberFormat="1" applyFill="1" applyBorder="1"/>
    <xf numFmtId="47" fontId="1" fillId="2" borderId="9" xfId="2" applyNumberFormat="1" applyFill="1" applyBorder="1" applyAlignment="1" applyProtection="1">
      <alignment horizontal="center"/>
      <protection locked="0"/>
    </xf>
    <xf numFmtId="47" fontId="1" fillId="2" borderId="16" xfId="2" applyNumberFormat="1" applyFill="1" applyBorder="1" applyAlignment="1" applyProtection="1">
      <alignment horizontal="center"/>
      <protection locked="0"/>
    </xf>
    <xf numFmtId="47" fontId="1" fillId="2" borderId="29" xfId="2" applyNumberFormat="1" applyFill="1" applyBorder="1" applyAlignment="1" applyProtection="1">
      <alignment horizontal="center"/>
      <protection locked="0"/>
    </xf>
    <xf numFmtId="0" fontId="1" fillId="2" borderId="15" xfId="2" applyFill="1" applyBorder="1"/>
    <xf numFmtId="47" fontId="1" fillId="2" borderId="12" xfId="2" applyNumberFormat="1" applyFill="1" applyBorder="1" applyAlignment="1">
      <alignment horizontal="right"/>
    </xf>
    <xf numFmtId="0" fontId="1" fillId="2" borderId="15" xfId="2" applyFill="1" applyBorder="1" applyAlignment="1">
      <alignment horizontal="right"/>
    </xf>
    <xf numFmtId="0" fontId="7" fillId="2" borderId="10" xfId="2" applyFont="1" applyFill="1" applyBorder="1" applyAlignment="1" applyProtection="1">
      <alignment horizontal="right"/>
      <protection locked="0"/>
    </xf>
    <xf numFmtId="49" fontId="7" fillId="2" borderId="7" xfId="3" applyNumberFormat="1" applyFont="1" applyFill="1" applyBorder="1" applyAlignment="1">
      <alignment horizontal="left" wrapText="1"/>
    </xf>
    <xf numFmtId="0" fontId="1" fillId="2" borderId="24" xfId="3" applyFill="1" applyBorder="1" applyProtection="1">
      <protection locked="0"/>
    </xf>
    <xf numFmtId="0" fontId="1" fillId="2" borderId="7" xfId="3" applyFill="1" applyBorder="1" applyAlignment="1" applyProtection="1">
      <alignment horizontal="center" vertical="center"/>
      <protection locked="0"/>
    </xf>
    <xf numFmtId="0" fontId="1" fillId="2" borderId="12" xfId="2" applyFill="1" applyBorder="1"/>
    <xf numFmtId="0" fontId="1" fillId="2" borderId="16" xfId="3" applyFill="1" applyBorder="1" applyProtection="1">
      <protection locked="0"/>
    </xf>
    <xf numFmtId="0" fontId="1" fillId="2" borderId="19" xfId="3" applyFill="1" applyBorder="1" applyAlignment="1" applyProtection="1">
      <alignment horizontal="center" vertical="center"/>
      <protection locked="0"/>
    </xf>
    <xf numFmtId="0" fontId="7" fillId="2" borderId="14" xfId="3" applyFont="1" applyFill="1" applyBorder="1"/>
    <xf numFmtId="0" fontId="1" fillId="2" borderId="17" xfId="2" applyFill="1" applyBorder="1"/>
    <xf numFmtId="0" fontId="1" fillId="2" borderId="20" xfId="2" applyFill="1" applyBorder="1" applyAlignment="1">
      <alignment horizontal="center" vertical="center"/>
    </xf>
    <xf numFmtId="47" fontId="1" fillId="2" borderId="9" xfId="2" applyNumberFormat="1" applyFill="1" applyBorder="1"/>
    <xf numFmtId="47" fontId="1" fillId="2" borderId="15" xfId="2" applyNumberFormat="1" applyFill="1" applyBorder="1" applyAlignment="1">
      <alignment horizontal="right"/>
    </xf>
    <xf numFmtId="47" fontId="1" fillId="2" borderId="10" xfId="2" applyNumberFormat="1" applyFill="1" applyBorder="1" applyAlignment="1" applyProtection="1">
      <alignment horizontal="center"/>
      <protection locked="0"/>
    </xf>
    <xf numFmtId="47" fontId="1" fillId="2" borderId="17" xfId="2" applyNumberFormat="1" applyFill="1" applyBorder="1" applyAlignment="1" applyProtection="1">
      <alignment horizontal="center"/>
      <protection locked="0"/>
    </xf>
    <xf numFmtId="47" fontId="1" fillId="2" borderId="22" xfId="2" applyNumberFormat="1" applyFill="1" applyBorder="1" applyAlignment="1" applyProtection="1">
      <alignment horizontal="center"/>
      <protection locked="0"/>
    </xf>
    <xf numFmtId="49" fontId="7" fillId="2" borderId="33" xfId="3" applyNumberFormat="1" applyFont="1" applyFill="1" applyBorder="1" applyAlignment="1">
      <alignment horizontal="left" wrapText="1"/>
    </xf>
    <xf numFmtId="0" fontId="1" fillId="2" borderId="14" xfId="2" applyFill="1" applyBorder="1"/>
    <xf numFmtId="47" fontId="1" fillId="2" borderId="16" xfId="2" applyNumberFormat="1" applyFill="1" applyBorder="1"/>
    <xf numFmtId="0" fontId="1" fillId="2" borderId="29" xfId="2" applyFill="1" applyBorder="1"/>
    <xf numFmtId="0" fontId="7" fillId="2" borderId="9" xfId="2" applyFont="1" applyFill="1" applyBorder="1" applyAlignment="1">
      <alignment horizontal="right" wrapText="1"/>
    </xf>
    <xf numFmtId="0" fontId="7" fillId="2" borderId="18" xfId="3" applyFont="1" applyFill="1" applyBorder="1" applyAlignment="1">
      <alignment horizontal="right" wrapText="1"/>
    </xf>
    <xf numFmtId="0" fontId="7" fillId="2" borderId="14" xfId="3" applyFont="1" applyFill="1" applyBorder="1" applyAlignment="1">
      <alignment horizontal="right" wrapText="1"/>
    </xf>
    <xf numFmtId="20" fontId="7" fillId="2" borderId="12" xfId="3" applyNumberFormat="1" applyFont="1" applyFill="1" applyBorder="1" applyAlignment="1" applyProtection="1">
      <alignment horizontal="center" vertical="center"/>
      <protection locked="0"/>
    </xf>
    <xf numFmtId="20" fontId="7" fillId="2" borderId="15" xfId="3" applyNumberFormat="1" applyFont="1" applyFill="1" applyBorder="1" applyAlignment="1" applyProtection="1">
      <alignment horizontal="center" vertical="center"/>
      <protection locked="0"/>
    </xf>
    <xf numFmtId="0" fontId="18" fillId="2" borderId="10" xfId="2" applyFont="1" applyFill="1" applyBorder="1" applyAlignment="1">
      <alignment horizontal="right" wrapText="1"/>
    </xf>
    <xf numFmtId="49" fontId="1" fillId="2" borderId="7" xfId="3" applyNumberFormat="1" applyFill="1" applyBorder="1" applyAlignment="1">
      <alignment horizontal="left" wrapText="1"/>
    </xf>
    <xf numFmtId="0" fontId="1" fillId="2" borderId="7" xfId="1" applyFont="1" applyFill="1" applyBorder="1" applyProtection="1">
      <protection locked="0"/>
    </xf>
    <xf numFmtId="0" fontId="18" fillId="2" borderId="10" xfId="2" applyFont="1" applyFill="1" applyBorder="1" applyAlignment="1" applyProtection="1">
      <alignment horizontal="right"/>
      <protection locked="0"/>
    </xf>
    <xf numFmtId="0" fontId="1" fillId="2" borderId="38" xfId="3" applyFill="1" applyBorder="1" applyAlignment="1">
      <alignment wrapText="1"/>
    </xf>
    <xf numFmtId="0" fontId="1" fillId="2" borderId="56" xfId="3" applyFill="1" applyBorder="1" applyProtection="1">
      <protection locked="0"/>
    </xf>
    <xf numFmtId="0" fontId="1" fillId="2" borderId="43" xfId="3" applyFill="1" applyBorder="1" applyAlignment="1" applyProtection="1">
      <alignment horizontal="center" vertical="center"/>
      <protection locked="0"/>
    </xf>
    <xf numFmtId="47" fontId="1" fillId="2" borderId="42" xfId="2" applyNumberFormat="1" applyFill="1" applyBorder="1" applyAlignment="1">
      <alignment horizontal="center"/>
    </xf>
    <xf numFmtId="47" fontId="1" fillId="2" borderId="37" xfId="2" applyNumberFormat="1" applyFill="1" applyBorder="1"/>
    <xf numFmtId="47" fontId="1" fillId="2" borderId="59" xfId="2" applyNumberFormat="1" applyFill="1" applyBorder="1" applyAlignment="1" applyProtection="1">
      <alignment horizontal="center"/>
      <protection locked="0"/>
    </xf>
    <xf numFmtId="47" fontId="1" fillId="2" borderId="56" xfId="2" applyNumberFormat="1" applyFill="1" applyBorder="1" applyAlignment="1" applyProtection="1">
      <alignment horizontal="center"/>
      <protection locked="0"/>
    </xf>
    <xf numFmtId="47" fontId="1" fillId="2" borderId="71" xfId="2" applyNumberFormat="1" applyFill="1" applyBorder="1" applyAlignment="1" applyProtection="1">
      <alignment horizontal="center"/>
      <protection locked="0"/>
    </xf>
    <xf numFmtId="0" fontId="1" fillId="2" borderId="42" xfId="2" applyFill="1" applyBorder="1"/>
    <xf numFmtId="47" fontId="1" fillId="2" borderId="42" xfId="2" applyNumberFormat="1" applyFill="1" applyBorder="1" applyAlignment="1">
      <alignment horizontal="right"/>
    </xf>
    <xf numFmtId="0" fontId="1" fillId="2" borderId="57" xfId="2" applyFill="1" applyBorder="1" applyAlignment="1">
      <alignment horizontal="right"/>
    </xf>
    <xf numFmtId="0" fontId="7" fillId="2" borderId="37" xfId="3" applyFont="1" applyFill="1" applyBorder="1" applyAlignment="1">
      <alignment horizontal="right" wrapText="1"/>
    </xf>
    <xf numFmtId="49" fontId="7" fillId="2" borderId="69" xfId="3" applyNumberFormat="1" applyFont="1" applyFill="1" applyBorder="1" applyAlignment="1">
      <alignment horizontal="left" wrapText="1"/>
    </xf>
    <xf numFmtId="0" fontId="1" fillId="2" borderId="69" xfId="0" applyFont="1" applyFill="1" applyBorder="1"/>
    <xf numFmtId="0" fontId="1" fillId="2" borderId="36" xfId="0" applyFont="1" applyFill="1" applyBorder="1" applyAlignment="1">
      <alignment horizontal="center" vertical="center"/>
    </xf>
    <xf numFmtId="47" fontId="3" fillId="2" borderId="13" xfId="0" applyNumberFormat="1" applyFont="1" applyFill="1" applyBorder="1" applyAlignment="1" applyProtection="1">
      <alignment horizontal="center"/>
      <protection locked="0"/>
    </xf>
    <xf numFmtId="0" fontId="1" fillId="2" borderId="13" xfId="0" applyFont="1" applyFill="1" applyBorder="1"/>
    <xf numFmtId="0" fontId="1" fillId="2" borderId="18" xfId="1" applyFont="1" applyFill="1" applyBorder="1" applyAlignment="1">
      <alignment horizontal="right" wrapText="1"/>
    </xf>
    <xf numFmtId="0" fontId="1" fillId="2" borderId="12" xfId="0" applyFont="1" applyFill="1" applyBorder="1"/>
    <xf numFmtId="47" fontId="3" fillId="2" borderId="46" xfId="0" applyNumberFormat="1" applyFont="1" applyFill="1" applyBorder="1" applyAlignment="1">
      <alignment horizontal="right"/>
    </xf>
    <xf numFmtId="0" fontId="1" fillId="2" borderId="46" xfId="0" applyFont="1" applyFill="1" applyBorder="1" applyAlignment="1">
      <alignment horizontal="center" vertical="center"/>
    </xf>
    <xf numFmtId="47" fontId="3" fillId="2" borderId="29" xfId="0" applyNumberFormat="1" applyFont="1" applyFill="1" applyBorder="1"/>
    <xf numFmtId="0" fontId="3" fillId="2" borderId="11" xfId="0" applyFont="1" applyFill="1" applyBorder="1" applyAlignment="1">
      <alignment horizontal="right" wrapText="1"/>
    </xf>
    <xf numFmtId="0" fontId="1" fillId="2" borderId="1" xfId="1" applyFont="1" applyFill="1" applyBorder="1" applyAlignment="1">
      <alignment horizontal="right" wrapText="1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47" fontId="3" fillId="2" borderId="57" xfId="0" applyNumberFormat="1" applyFont="1" applyFill="1" applyBorder="1" applyAlignment="1" applyProtection="1">
      <alignment horizontal="center"/>
      <protection locked="0"/>
    </xf>
    <xf numFmtId="0" fontId="1" fillId="2" borderId="42" xfId="0" applyFont="1" applyFill="1" applyBorder="1"/>
    <xf numFmtId="47" fontId="3" fillId="2" borderId="52" xfId="0" applyNumberFormat="1" applyFont="1" applyFill="1" applyBorder="1" applyAlignment="1">
      <alignment horizontal="right"/>
    </xf>
    <xf numFmtId="0" fontId="1" fillId="2" borderId="44" xfId="1" applyFont="1" applyFill="1" applyBorder="1" applyAlignment="1">
      <alignment horizontal="right" wrapText="1"/>
    </xf>
    <xf numFmtId="0" fontId="16" fillId="2" borderId="8" xfId="0" applyFont="1" applyFill="1" applyBorder="1" applyAlignment="1">
      <alignment horizontal="right" wrapText="1"/>
    </xf>
    <xf numFmtId="0" fontId="7" fillId="2" borderId="44" xfId="1" applyFont="1" applyFill="1" applyBorder="1" applyAlignment="1">
      <alignment horizontal="right" wrapText="1"/>
    </xf>
    <xf numFmtId="0" fontId="7" fillId="2" borderId="30" xfId="1" applyFont="1" applyFill="1" applyBorder="1" applyAlignment="1">
      <alignment wrapText="1"/>
    </xf>
    <xf numFmtId="0" fontId="1" fillId="2" borderId="69" xfId="1" applyFont="1" applyFill="1" applyBorder="1" applyProtection="1">
      <protection locked="0"/>
    </xf>
    <xf numFmtId="0" fontId="1" fillId="2" borderId="53" xfId="1" applyFont="1" applyFill="1" applyBorder="1" applyAlignment="1" applyProtection="1">
      <alignment horizontal="center" vertical="center"/>
      <protection locked="0"/>
    </xf>
    <xf numFmtId="20" fontId="3" fillId="2" borderId="65" xfId="1" applyNumberFormat="1" applyFill="1" applyBorder="1" applyAlignment="1" applyProtection="1">
      <alignment horizontal="center"/>
      <protection locked="0"/>
    </xf>
    <xf numFmtId="47" fontId="15" fillId="2" borderId="58" xfId="0" applyNumberFormat="1" applyFont="1" applyFill="1" applyBorder="1" applyAlignment="1" applyProtection="1">
      <alignment horizontal="center"/>
      <protection locked="0"/>
    </xf>
    <xf numFmtId="47" fontId="15" fillId="2" borderId="53" xfId="0" applyNumberFormat="1" applyFont="1" applyFill="1" applyBorder="1"/>
    <xf numFmtId="47" fontId="15" fillId="2" borderId="61" xfId="0" applyNumberFormat="1" applyFont="1" applyFill="1" applyBorder="1" applyAlignment="1" applyProtection="1">
      <alignment horizontal="center"/>
      <protection locked="0"/>
    </xf>
    <xf numFmtId="47" fontId="15" fillId="2" borderId="67" xfId="0" applyNumberFormat="1" applyFont="1" applyFill="1" applyBorder="1" applyAlignment="1" applyProtection="1">
      <alignment horizontal="center"/>
      <protection locked="0"/>
    </xf>
    <xf numFmtId="0" fontId="1" fillId="2" borderId="53" xfId="0" applyFont="1" applyFill="1" applyBorder="1"/>
    <xf numFmtId="47" fontId="15" fillId="2" borderId="46" xfId="0" applyNumberFormat="1" applyFont="1" applyFill="1" applyBorder="1" applyAlignment="1">
      <alignment horizontal="right"/>
    </xf>
    <xf numFmtId="0" fontId="15" fillId="2" borderId="12" xfId="0" applyFont="1" applyFill="1" applyBorder="1" applyAlignment="1">
      <alignment horizontal="right"/>
    </xf>
    <xf numFmtId="0" fontId="13" fillId="2" borderId="0" xfId="0" applyFont="1" applyFill="1"/>
    <xf numFmtId="0" fontId="16" fillId="2" borderId="9" xfId="0" applyFont="1" applyFill="1" applyBorder="1" applyAlignment="1">
      <alignment horizontal="right" wrapText="1"/>
    </xf>
    <xf numFmtId="0" fontId="7" fillId="2" borderId="14" xfId="1" applyFont="1" applyFill="1" applyBorder="1" applyAlignment="1">
      <alignment horizontal="right" wrapText="1"/>
    </xf>
    <xf numFmtId="0" fontId="7" fillId="2" borderId="16" xfId="1" applyFont="1" applyFill="1" applyBorder="1" applyAlignment="1">
      <alignment wrapText="1"/>
    </xf>
    <xf numFmtId="0" fontId="1" fillId="2" borderId="12" xfId="1" applyFont="1" applyFill="1" applyBorder="1" applyAlignment="1" applyProtection="1">
      <alignment horizontal="center" vertical="center"/>
      <protection locked="0"/>
    </xf>
    <xf numFmtId="20" fontId="3" fillId="2" borderId="22" xfId="1" applyNumberFormat="1" applyFill="1" applyBorder="1" applyAlignment="1" applyProtection="1">
      <alignment horizontal="center"/>
      <protection locked="0"/>
    </xf>
    <xf numFmtId="47" fontId="15" fillId="2" borderId="10" xfId="0" applyNumberFormat="1" applyFont="1" applyFill="1" applyBorder="1" applyAlignment="1" applyProtection="1">
      <alignment horizontal="center"/>
      <protection locked="0"/>
    </xf>
    <xf numFmtId="47" fontId="15" fillId="2" borderId="12" xfId="0" applyNumberFormat="1" applyFont="1" applyFill="1" applyBorder="1"/>
    <xf numFmtId="47" fontId="15" fillId="2" borderId="7" xfId="0" applyNumberFormat="1" applyFont="1" applyFill="1" applyBorder="1" applyAlignment="1" applyProtection="1">
      <alignment horizontal="center"/>
      <protection locked="0"/>
    </xf>
    <xf numFmtId="47" fontId="15" fillId="2" borderId="20" xfId="0" applyNumberFormat="1" applyFont="1" applyFill="1" applyBorder="1" applyAlignment="1" applyProtection="1">
      <alignment horizontal="center"/>
      <protection locked="0"/>
    </xf>
    <xf numFmtId="0" fontId="16" fillId="2" borderId="10" xfId="0" applyFont="1" applyFill="1" applyBorder="1" applyAlignment="1">
      <alignment horizontal="right" wrapText="1"/>
    </xf>
    <xf numFmtId="0" fontId="1" fillId="2" borderId="18" xfId="1" applyFont="1" applyFill="1" applyBorder="1" applyAlignment="1">
      <alignment horizontal="center" wrapText="1"/>
    </xf>
    <xf numFmtId="49" fontId="1" fillId="2" borderId="17" xfId="1" applyNumberFormat="1" applyFont="1" applyFill="1" applyBorder="1" applyAlignment="1">
      <alignment horizontal="left" wrapText="1"/>
    </xf>
    <xf numFmtId="49" fontId="7" fillId="2" borderId="17" xfId="3" applyNumberFormat="1" applyFont="1" applyFill="1" applyBorder="1" applyAlignment="1">
      <alignment horizontal="left" wrapText="1"/>
    </xf>
    <xf numFmtId="47" fontId="1" fillId="2" borderId="8" xfId="0" applyNumberFormat="1" applyFont="1" applyFill="1" applyBorder="1" applyAlignment="1" applyProtection="1">
      <alignment horizontal="center"/>
      <protection locked="0"/>
    </xf>
    <xf numFmtId="47" fontId="1" fillId="2" borderId="30" xfId="0" applyNumberFormat="1" applyFont="1" applyFill="1" applyBorder="1" applyAlignment="1" applyProtection="1">
      <alignment horizontal="center"/>
      <protection locked="0"/>
    </xf>
    <xf numFmtId="47" fontId="1" fillId="2" borderId="9" xfId="0" applyNumberFormat="1" applyFont="1" applyFill="1" applyBorder="1" applyAlignment="1" applyProtection="1">
      <alignment horizontal="center"/>
      <protection locked="0"/>
    </xf>
    <xf numFmtId="47" fontId="1" fillId="2" borderId="16" xfId="0" applyNumberFormat="1" applyFont="1" applyFill="1" applyBorder="1" applyAlignment="1" applyProtection="1">
      <alignment horizontal="center"/>
      <protection locked="0"/>
    </xf>
    <xf numFmtId="47" fontId="1" fillId="2" borderId="18" xfId="0" applyNumberFormat="1" applyFont="1" applyFill="1" applyBorder="1" applyAlignment="1" applyProtection="1">
      <alignment horizontal="center"/>
      <protection locked="0"/>
    </xf>
    <xf numFmtId="47" fontId="1" fillId="2" borderId="20" xfId="0" applyNumberFormat="1" applyFont="1" applyFill="1" applyBorder="1" applyAlignment="1" applyProtection="1">
      <alignment horizontal="center"/>
      <protection locked="0"/>
    </xf>
    <xf numFmtId="47" fontId="1" fillId="2" borderId="35" xfId="0" applyNumberFormat="1" applyFont="1" applyFill="1" applyBorder="1" applyAlignment="1" applyProtection="1">
      <alignment horizontal="center"/>
      <protection locked="0"/>
    </xf>
    <xf numFmtId="47" fontId="1" fillId="2" borderId="54" xfId="0" applyNumberFormat="1" applyFont="1" applyFill="1" applyBorder="1" applyAlignment="1" applyProtection="1">
      <alignment horizontal="center"/>
      <protection locked="0"/>
    </xf>
    <xf numFmtId="47" fontId="1" fillId="2" borderId="37" xfId="0" applyNumberFormat="1" applyFont="1" applyFill="1" applyBorder="1" applyAlignment="1" applyProtection="1">
      <alignment horizontal="center"/>
      <protection locked="0"/>
    </xf>
    <xf numFmtId="47" fontId="1" fillId="2" borderId="72" xfId="0" applyNumberFormat="1" applyFont="1" applyFill="1" applyBorder="1" applyAlignment="1" applyProtection="1">
      <alignment horizontal="center"/>
      <protection locked="0"/>
    </xf>
    <xf numFmtId="47" fontId="1" fillId="2" borderId="5" xfId="0" applyNumberFormat="1" applyFont="1" applyFill="1" applyBorder="1" applyAlignment="1" applyProtection="1">
      <alignment horizontal="center"/>
      <protection locked="0"/>
    </xf>
    <xf numFmtId="47" fontId="1" fillId="2" borderId="21" xfId="0" applyNumberFormat="1" applyFont="1" applyFill="1" applyBorder="1" applyAlignment="1" applyProtection="1">
      <alignment horizontal="center"/>
      <protection locked="0"/>
    </xf>
    <xf numFmtId="47" fontId="1" fillId="2" borderId="10" xfId="0" applyNumberFormat="1" applyFont="1" applyFill="1" applyBorder="1" applyAlignment="1" applyProtection="1">
      <alignment horizontal="center"/>
      <protection locked="0"/>
    </xf>
    <xf numFmtId="47" fontId="1" fillId="2" borderId="17" xfId="0" applyNumberFormat="1" applyFont="1" applyFill="1" applyBorder="1" applyAlignment="1" applyProtection="1">
      <alignment horizontal="center"/>
      <protection locked="0"/>
    </xf>
    <xf numFmtId="47" fontId="1" fillId="2" borderId="59" xfId="0" applyNumberFormat="1" applyFont="1" applyFill="1" applyBorder="1" applyAlignment="1" applyProtection="1">
      <alignment horizontal="center"/>
      <protection locked="0"/>
    </xf>
    <xf numFmtId="47" fontId="1" fillId="2" borderId="56" xfId="0" applyNumberFormat="1" applyFont="1" applyFill="1" applyBorder="1" applyAlignment="1" applyProtection="1">
      <alignment horizontal="center"/>
      <protection locked="0"/>
    </xf>
    <xf numFmtId="47" fontId="1" fillId="2" borderId="10" xfId="0" applyNumberFormat="1" applyFont="1" applyFill="1" applyBorder="1"/>
    <xf numFmtId="47" fontId="1" fillId="2" borderId="17" xfId="0" applyNumberFormat="1" applyFont="1" applyFill="1" applyBorder="1"/>
    <xf numFmtId="47" fontId="1" fillId="2" borderId="7" xfId="0" applyNumberFormat="1" applyFont="1" applyFill="1" applyBorder="1"/>
    <xf numFmtId="47" fontId="1" fillId="2" borderId="11" xfId="0" applyNumberFormat="1" applyFont="1" applyFill="1" applyBorder="1" applyAlignment="1" applyProtection="1">
      <alignment horizontal="center"/>
      <protection locked="0"/>
    </xf>
    <xf numFmtId="47" fontId="1" fillId="2" borderId="7" xfId="0" applyNumberFormat="1" applyFont="1" applyFill="1" applyBorder="1" applyAlignment="1" applyProtection="1">
      <alignment horizontal="center"/>
      <protection locked="0"/>
    </xf>
    <xf numFmtId="47" fontId="1" fillId="2" borderId="18" xfId="0" applyNumberFormat="1" applyFont="1" applyFill="1" applyBorder="1"/>
    <xf numFmtId="47" fontId="1" fillId="2" borderId="20" xfId="0" applyNumberFormat="1" applyFont="1" applyFill="1" applyBorder="1"/>
    <xf numFmtId="47" fontId="1" fillId="2" borderId="35" xfId="0" applyNumberFormat="1" applyFont="1" applyFill="1" applyBorder="1"/>
    <xf numFmtId="47" fontId="1" fillId="2" borderId="54" xfId="0" applyNumberFormat="1" applyFont="1" applyFill="1" applyBorder="1"/>
    <xf numFmtId="47" fontId="1" fillId="2" borderId="1" xfId="0" applyNumberFormat="1" applyFont="1" applyFill="1" applyBorder="1"/>
    <xf numFmtId="47" fontId="1" fillId="2" borderId="3" xfId="0" applyNumberFormat="1" applyFont="1" applyFill="1" applyBorder="1"/>
    <xf numFmtId="47" fontId="1" fillId="2" borderId="58" xfId="0" applyNumberFormat="1" applyFont="1" applyFill="1" applyBorder="1" applyAlignment="1" applyProtection="1">
      <alignment horizontal="center"/>
      <protection locked="0"/>
    </xf>
    <xf numFmtId="47" fontId="1" fillId="2" borderId="55" xfId="0" applyNumberFormat="1" applyFont="1" applyFill="1" applyBorder="1" applyAlignment="1" applyProtection="1">
      <alignment horizontal="center"/>
      <protection locked="0"/>
    </xf>
    <xf numFmtId="47" fontId="1" fillId="2" borderId="26" xfId="0" applyNumberFormat="1" applyFont="1" applyFill="1" applyBorder="1" applyAlignment="1" applyProtection="1">
      <alignment horizontal="center"/>
      <protection locked="0"/>
    </xf>
    <xf numFmtId="47" fontId="1" fillId="2" borderId="40" xfId="0" applyNumberFormat="1" applyFont="1" applyFill="1" applyBorder="1" applyAlignment="1" applyProtection="1">
      <alignment horizontal="center"/>
      <protection locked="0"/>
    </xf>
    <xf numFmtId="47" fontId="1" fillId="2" borderId="48" xfId="0" applyNumberFormat="1" applyFont="1" applyFill="1" applyBorder="1" applyAlignment="1" applyProtection="1">
      <alignment horizontal="center"/>
      <protection locked="0"/>
    </xf>
    <xf numFmtId="47" fontId="1" fillId="2" borderId="2" xfId="0" applyNumberFormat="1" applyFont="1" applyFill="1" applyBorder="1" applyAlignment="1" applyProtection="1">
      <alignment horizontal="center"/>
      <protection locked="0"/>
    </xf>
    <xf numFmtId="47" fontId="1" fillId="2" borderId="9" xfId="0" applyNumberFormat="1" applyFont="1" applyFill="1" applyBorder="1"/>
    <xf numFmtId="47" fontId="1" fillId="2" borderId="16" xfId="0" applyNumberFormat="1" applyFont="1" applyFill="1" applyBorder="1"/>
    <xf numFmtId="47" fontId="1" fillId="2" borderId="34" xfId="0" applyNumberFormat="1" applyFont="1" applyFill="1" applyBorder="1" applyAlignment="1" applyProtection="1">
      <alignment horizontal="center"/>
      <protection locked="0"/>
    </xf>
    <xf numFmtId="47" fontId="1" fillId="2" borderId="66" xfId="0" applyNumberFormat="1" applyFont="1" applyFill="1" applyBorder="1" applyAlignment="1" applyProtection="1">
      <alignment horizontal="center"/>
      <protection locked="0"/>
    </xf>
    <xf numFmtId="47" fontId="1" fillId="2" borderId="24" xfId="0" applyNumberFormat="1" applyFont="1" applyFill="1" applyBorder="1" applyAlignment="1" applyProtection="1">
      <alignment horizontal="center"/>
      <protection locked="0"/>
    </xf>
    <xf numFmtId="47" fontId="1" fillId="2" borderId="40" xfId="0" applyNumberFormat="1" applyFont="1" applyFill="1" applyBorder="1"/>
    <xf numFmtId="47" fontId="1" fillId="2" borderId="41" xfId="0" applyNumberFormat="1" applyFont="1" applyFill="1" applyBorder="1" applyAlignment="1" applyProtection="1">
      <alignment horizontal="center"/>
      <protection locked="0"/>
    </xf>
    <xf numFmtId="47" fontId="1" fillId="2" borderId="41" xfId="0" applyNumberFormat="1" applyFont="1" applyFill="1" applyBorder="1"/>
    <xf numFmtId="47" fontId="1" fillId="2" borderId="24" xfId="0" applyNumberFormat="1" applyFont="1" applyFill="1" applyBorder="1"/>
    <xf numFmtId="47" fontId="1" fillId="2" borderId="27" xfId="0" applyNumberFormat="1" applyFont="1" applyFill="1" applyBorder="1"/>
    <xf numFmtId="47" fontId="1" fillId="2" borderId="68" xfId="0" applyNumberFormat="1" applyFont="1" applyFill="1" applyBorder="1"/>
    <xf numFmtId="47" fontId="1" fillId="2" borderId="39" xfId="0" applyNumberFormat="1" applyFont="1" applyFill="1" applyBorder="1"/>
    <xf numFmtId="47" fontId="1" fillId="2" borderId="38" xfId="0" applyNumberFormat="1" applyFont="1" applyFill="1" applyBorder="1"/>
    <xf numFmtId="47" fontId="1" fillId="2" borderId="27" xfId="0" applyNumberFormat="1" applyFont="1" applyFill="1" applyBorder="1" applyAlignment="1" applyProtection="1">
      <alignment horizontal="center"/>
      <protection locked="0"/>
    </xf>
    <xf numFmtId="47" fontId="1" fillId="2" borderId="38" xfId="0" applyNumberFormat="1" applyFont="1" applyFill="1" applyBorder="1" applyAlignment="1" applyProtection="1">
      <alignment horizontal="center"/>
      <protection locked="0"/>
    </xf>
    <xf numFmtId="47" fontId="1" fillId="2" borderId="60" xfId="0" applyNumberFormat="1" applyFont="1" applyFill="1" applyBorder="1" applyAlignment="1" applyProtection="1">
      <alignment horizontal="center"/>
      <protection locked="0"/>
    </xf>
    <xf numFmtId="0" fontId="1" fillId="2" borderId="28" xfId="0" applyFont="1" applyFill="1" applyBorder="1"/>
    <xf numFmtId="0" fontId="7" fillId="2" borderId="27" xfId="3" applyFont="1" applyFill="1" applyBorder="1" applyAlignment="1">
      <alignment horizontal="center"/>
    </xf>
    <xf numFmtId="0" fontId="1" fillId="2" borderId="10" xfId="1" applyFont="1" applyFill="1" applyBorder="1" applyAlignment="1">
      <alignment horizontal="center" wrapText="1"/>
    </xf>
    <xf numFmtId="0" fontId="1" fillId="2" borderId="14" xfId="1" applyFont="1" applyFill="1" applyBorder="1" applyAlignment="1">
      <alignment horizontal="center"/>
    </xf>
    <xf numFmtId="0" fontId="1" fillId="2" borderId="59" xfId="1" applyFont="1" applyFill="1" applyBorder="1" applyAlignment="1">
      <alignment horizontal="center" wrapText="1"/>
    </xf>
    <xf numFmtId="0" fontId="1" fillId="2" borderId="35" xfId="1" applyFont="1" applyFill="1" applyBorder="1" applyAlignment="1">
      <alignment horizontal="center"/>
    </xf>
    <xf numFmtId="0" fontId="1" fillId="2" borderId="30" xfId="0" applyFont="1" applyFill="1" applyBorder="1"/>
    <xf numFmtId="0" fontId="6" fillId="2" borderId="20" xfId="1" applyFont="1" applyFill="1" applyBorder="1" applyAlignment="1" applyProtection="1">
      <alignment horizontal="center" vertical="center"/>
      <protection locked="0"/>
    </xf>
    <xf numFmtId="20" fontId="6" fillId="2" borderId="53" xfId="1" applyNumberFormat="1" applyFont="1" applyFill="1" applyBorder="1" applyAlignment="1" applyProtection="1">
      <alignment horizontal="center" vertical="center"/>
      <protection locked="0"/>
    </xf>
    <xf numFmtId="20" fontId="1" fillId="2" borderId="15" xfId="0" applyNumberFormat="1" applyFont="1" applyFill="1" applyBorder="1" applyAlignment="1">
      <alignment horizontal="center"/>
    </xf>
    <xf numFmtId="20" fontId="3" fillId="2" borderId="32" xfId="1" applyNumberFormat="1" applyFill="1" applyBorder="1" applyAlignment="1" applyProtection="1">
      <alignment horizontal="center" vertical="center"/>
      <protection locked="0"/>
    </xf>
    <xf numFmtId="47" fontId="0" fillId="2" borderId="49" xfId="0" applyNumberFormat="1" applyFill="1" applyBorder="1" applyAlignment="1" applyProtection="1">
      <alignment horizontal="center"/>
      <protection locked="0"/>
    </xf>
    <xf numFmtId="47" fontId="0" fillId="2" borderId="45" xfId="0" applyNumberFormat="1" applyFill="1" applyBorder="1" applyAlignment="1" applyProtection="1">
      <alignment horizontal="center"/>
      <protection locked="0"/>
    </xf>
    <xf numFmtId="0" fontId="1" fillId="2" borderId="57" xfId="0" applyFont="1" applyFill="1" applyBorder="1"/>
    <xf numFmtId="0" fontId="7" fillId="2" borderId="65" xfId="1" applyFont="1" applyFill="1" applyBorder="1" applyAlignment="1">
      <alignment wrapText="1"/>
    </xf>
    <xf numFmtId="0" fontId="1" fillId="2" borderId="27" xfId="1" applyFont="1" applyFill="1" applyBorder="1" applyAlignment="1">
      <alignment wrapText="1"/>
    </xf>
    <xf numFmtId="0" fontId="7" fillId="2" borderId="71" xfId="1" applyFont="1" applyFill="1" applyBorder="1" applyAlignment="1">
      <alignment wrapText="1"/>
    </xf>
    <xf numFmtId="0" fontId="1" fillId="2" borderId="31" xfId="1" applyFont="1" applyFill="1" applyBorder="1" applyProtection="1">
      <protection locked="0"/>
    </xf>
    <xf numFmtId="0" fontId="6" fillId="2" borderId="24" xfId="1" applyFont="1" applyFill="1" applyBorder="1" applyProtection="1">
      <protection locked="0"/>
    </xf>
    <xf numFmtId="0" fontId="1" fillId="2" borderId="67" xfId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33" xfId="0" applyFont="1" applyFill="1" applyBorder="1" applyAlignment="1">
      <alignment horizontal="center"/>
    </xf>
    <xf numFmtId="20" fontId="8" fillId="2" borderId="13" xfId="0" applyNumberFormat="1" applyFont="1" applyFill="1" applyBorder="1" applyAlignment="1">
      <alignment horizontal="center" vertical="center"/>
    </xf>
    <xf numFmtId="20" fontId="8" fillId="2" borderId="12" xfId="0" applyNumberFormat="1" applyFont="1" applyFill="1" applyBorder="1" applyAlignment="1">
      <alignment horizontal="center"/>
    </xf>
    <xf numFmtId="20" fontId="6" fillId="2" borderId="71" xfId="1" applyNumberFormat="1" applyFont="1" applyFill="1" applyBorder="1" applyAlignment="1" applyProtection="1">
      <alignment horizontal="center" vertical="center"/>
      <protection locked="0"/>
    </xf>
    <xf numFmtId="0" fontId="10" fillId="2" borderId="57" xfId="0" applyFont="1" applyFill="1" applyBorder="1"/>
    <xf numFmtId="0" fontId="7" fillId="2" borderId="61" xfId="0" applyFont="1" applyFill="1" applyBorder="1"/>
    <xf numFmtId="0" fontId="7" fillId="2" borderId="27" xfId="3" applyFont="1" applyFill="1" applyBorder="1" applyAlignment="1">
      <alignment wrapText="1"/>
    </xf>
    <xf numFmtId="0" fontId="1" fillId="2" borderId="55" xfId="0" applyFont="1" applyFill="1" applyBorder="1"/>
    <xf numFmtId="0" fontId="7" fillId="2" borderId="27" xfId="3" applyFont="1" applyFill="1" applyBorder="1" applyProtection="1">
      <protection locked="0"/>
    </xf>
    <xf numFmtId="0" fontId="6" fillId="2" borderId="7" xfId="3" applyFont="1" applyFill="1" applyBorder="1" applyProtection="1">
      <protection locked="0"/>
    </xf>
    <xf numFmtId="0" fontId="7" fillId="2" borderId="38" xfId="3" applyFont="1" applyFill="1" applyBorder="1" applyProtection="1">
      <protection locked="0"/>
    </xf>
    <xf numFmtId="0" fontId="1" fillId="2" borderId="61" xfId="0" applyFont="1" applyFill="1" applyBorder="1" applyAlignment="1">
      <alignment horizontal="center"/>
    </xf>
    <xf numFmtId="0" fontId="6" fillId="2" borderId="27" xfId="3" applyFont="1" applyFill="1" applyBorder="1" applyAlignment="1" applyProtection="1">
      <alignment horizontal="center" vertical="center"/>
      <protection locked="0"/>
    </xf>
    <xf numFmtId="0" fontId="6" fillId="2" borderId="3" xfId="3" applyFont="1" applyFill="1" applyBorder="1" applyAlignment="1" applyProtection="1">
      <alignment horizontal="center" vertical="center"/>
      <protection locked="0"/>
    </xf>
    <xf numFmtId="0" fontId="7" fillId="2" borderId="21" xfId="1" applyFont="1" applyFill="1" applyBorder="1" applyAlignment="1">
      <alignment wrapText="1"/>
    </xf>
    <xf numFmtId="0" fontId="1" fillId="2" borderId="70" xfId="0" applyFont="1" applyFill="1" applyBorder="1"/>
    <xf numFmtId="0" fontId="6" fillId="2" borderId="16" xfId="1" applyFont="1" applyFill="1" applyBorder="1" applyProtection="1">
      <protection locked="0"/>
    </xf>
    <xf numFmtId="0" fontId="6" fillId="2" borderId="21" xfId="1" applyFont="1" applyFill="1" applyBorder="1" applyProtection="1">
      <protection locked="0"/>
    </xf>
    <xf numFmtId="0" fontId="1" fillId="2" borderId="25" xfId="0" applyFont="1" applyFill="1" applyBorder="1"/>
    <xf numFmtId="0" fontId="1" fillId="2" borderId="36" xfId="0" applyFont="1" applyFill="1" applyBorder="1" applyAlignment="1">
      <alignment horizontal="center"/>
    </xf>
    <xf numFmtId="0" fontId="6" fillId="2" borderId="46" xfId="1" applyFont="1" applyFill="1" applyBorder="1" applyAlignment="1" applyProtection="1">
      <alignment horizontal="center"/>
      <protection locked="0"/>
    </xf>
    <xf numFmtId="0" fontId="0" fillId="2" borderId="20" xfId="0" applyFill="1" applyBorder="1" applyAlignment="1">
      <alignment horizontal="center"/>
    </xf>
    <xf numFmtId="0" fontId="6" fillId="2" borderId="0" xfId="1" applyFont="1" applyFill="1" applyAlignment="1" applyProtection="1">
      <alignment horizontal="center"/>
      <protection locked="0"/>
    </xf>
    <xf numFmtId="20" fontId="1" fillId="2" borderId="28" xfId="1" applyNumberFormat="1" applyFont="1" applyFill="1" applyBorder="1" applyAlignment="1">
      <alignment horizontal="center" vertical="center"/>
    </xf>
    <xf numFmtId="20" fontId="6" fillId="2" borderId="28" xfId="1" applyNumberFormat="1" applyFont="1" applyFill="1" applyBorder="1" applyAlignment="1" applyProtection="1">
      <alignment horizontal="center" vertical="center"/>
      <protection locked="0"/>
    </xf>
    <xf numFmtId="47" fontId="1" fillId="2" borderId="11" xfId="0" applyNumberFormat="1" applyFont="1" applyFill="1" applyBorder="1"/>
    <xf numFmtId="47" fontId="1" fillId="2" borderId="68" xfId="0" applyNumberFormat="1" applyFont="1" applyFill="1" applyBorder="1" applyAlignment="1" applyProtection="1">
      <alignment horizontal="center"/>
      <protection locked="0"/>
    </xf>
    <xf numFmtId="0" fontId="7" fillId="2" borderId="35" xfId="1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49" fontId="1" fillId="2" borderId="65" xfId="1" applyNumberFormat="1" applyFont="1" applyFill="1" applyBorder="1" applyAlignment="1">
      <alignment horizontal="left" wrapText="1"/>
    </xf>
    <xf numFmtId="0" fontId="7" fillId="2" borderId="19" xfId="1" applyFont="1" applyFill="1" applyBorder="1" applyAlignment="1">
      <alignment wrapText="1"/>
    </xf>
    <xf numFmtId="49" fontId="1" fillId="2" borderId="33" xfId="1" applyNumberFormat="1" applyFont="1" applyFill="1" applyBorder="1" applyAlignment="1">
      <alignment horizontal="left" wrapText="1"/>
    </xf>
    <xf numFmtId="0" fontId="7" fillId="2" borderId="33" xfId="1" applyFont="1" applyFill="1" applyBorder="1" applyAlignment="1">
      <alignment wrapText="1"/>
    </xf>
    <xf numFmtId="49" fontId="1" fillId="2" borderId="21" xfId="1" applyNumberFormat="1" applyFont="1" applyFill="1" applyBorder="1" applyAlignment="1">
      <alignment horizontal="left" wrapText="1"/>
    </xf>
    <xf numFmtId="0" fontId="7" fillId="2" borderId="17" xfId="1" applyFont="1" applyFill="1" applyBorder="1"/>
    <xf numFmtId="0" fontId="1" fillId="2" borderId="17" xfId="3" applyFill="1" applyBorder="1" applyAlignment="1">
      <alignment wrapText="1"/>
    </xf>
    <xf numFmtId="0" fontId="1" fillId="2" borderId="0" xfId="1" applyFont="1" applyFill="1"/>
    <xf numFmtId="0" fontId="1" fillId="2" borderId="38" xfId="1" applyFont="1" applyFill="1" applyBorder="1"/>
    <xf numFmtId="0" fontId="1" fillId="2" borderId="66" xfId="1" applyFont="1" applyFill="1" applyBorder="1" applyProtection="1">
      <protection locked="0"/>
    </xf>
    <xf numFmtId="0" fontId="1" fillId="2" borderId="16" xfId="1" applyFont="1" applyFill="1" applyBorder="1"/>
    <xf numFmtId="0" fontId="1" fillId="2" borderId="29" xfId="0" applyFont="1" applyFill="1" applyBorder="1"/>
    <xf numFmtId="0" fontId="1" fillId="2" borderId="22" xfId="1" applyFont="1" applyFill="1" applyBorder="1" applyProtection="1">
      <protection locked="0"/>
    </xf>
    <xf numFmtId="0" fontId="1" fillId="2" borderId="40" xfId="1" applyFont="1" applyFill="1" applyBorder="1" applyProtection="1">
      <protection locked="0"/>
    </xf>
    <xf numFmtId="0" fontId="1" fillId="2" borderId="24" xfId="1" applyFont="1" applyFill="1" applyBorder="1"/>
    <xf numFmtId="0" fontId="1" fillId="2" borderId="17" xfId="1" applyFont="1" applyFill="1" applyBorder="1"/>
    <xf numFmtId="0" fontId="1" fillId="2" borderId="0" xfId="1" applyFont="1" applyFill="1" applyProtection="1">
      <protection locked="0"/>
    </xf>
    <xf numFmtId="0" fontId="1" fillId="2" borderId="48" xfId="1" applyFont="1" applyFill="1" applyBorder="1"/>
    <xf numFmtId="0" fontId="1" fillId="2" borderId="65" xfId="1" applyFont="1" applyFill="1" applyBorder="1" applyAlignment="1" applyProtection="1">
      <alignment horizontal="center" vertical="center"/>
      <protection locked="0"/>
    </xf>
    <xf numFmtId="0" fontId="1" fillId="2" borderId="19" xfId="1" applyFont="1" applyFill="1" applyBorder="1" applyAlignment="1">
      <alignment horizontal="center" vertical="center"/>
    </xf>
    <xf numFmtId="0" fontId="1" fillId="2" borderId="46" xfId="1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>
      <alignment horizontal="center"/>
    </xf>
    <xf numFmtId="0" fontId="1" fillId="2" borderId="22" xfId="1" applyFont="1" applyFill="1" applyBorder="1" applyAlignment="1">
      <alignment horizontal="center" vertical="center"/>
    </xf>
    <xf numFmtId="0" fontId="1" fillId="2" borderId="46" xfId="1" applyFont="1" applyFill="1" applyBorder="1" applyAlignment="1">
      <alignment horizontal="center" vertical="center"/>
    </xf>
    <xf numFmtId="0" fontId="1" fillId="2" borderId="24" xfId="1" applyFont="1" applyFill="1" applyBorder="1" applyAlignment="1" applyProtection="1">
      <alignment horizontal="center" vertical="center"/>
      <protection locked="0"/>
    </xf>
    <xf numFmtId="0" fontId="7" fillId="2" borderId="7" xfId="3" applyFont="1" applyFill="1" applyBorder="1" applyAlignment="1" applyProtection="1">
      <alignment horizontal="center" vertical="center"/>
      <protection locked="0"/>
    </xf>
    <xf numFmtId="20" fontId="1" fillId="2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38" xfId="1" applyFont="1" applyFill="1" applyBorder="1" applyAlignment="1">
      <alignment horizontal="center" vertical="center"/>
    </xf>
    <xf numFmtId="0" fontId="1" fillId="2" borderId="54" xfId="1" applyFont="1" applyFill="1" applyBorder="1" applyAlignment="1" applyProtection="1">
      <alignment horizontal="center" vertical="center"/>
      <protection locked="0"/>
    </xf>
    <xf numFmtId="20" fontId="3" fillId="2" borderId="13" xfId="1" applyNumberFormat="1" applyFill="1" applyBorder="1" applyAlignment="1" applyProtection="1">
      <alignment horizontal="center" vertical="center"/>
      <protection locked="0"/>
    </xf>
    <xf numFmtId="20" fontId="3" fillId="2" borderId="28" xfId="1" applyNumberFormat="1" applyFill="1" applyBorder="1" applyAlignment="1">
      <alignment horizontal="center" vertical="center"/>
    </xf>
    <xf numFmtId="20" fontId="3" fillId="2" borderId="0" xfId="1" applyNumberFormat="1" applyFill="1" applyAlignment="1" applyProtection="1">
      <alignment horizontal="center" vertical="center"/>
      <protection locked="0"/>
    </xf>
    <xf numFmtId="20" fontId="3" fillId="2" borderId="42" xfId="1" applyNumberFormat="1" applyFill="1" applyBorder="1" applyAlignment="1" applyProtection="1">
      <alignment horizontal="center" vertical="center"/>
      <protection locked="0"/>
    </xf>
    <xf numFmtId="20" fontId="0" fillId="2" borderId="12" xfId="0" applyNumberFormat="1" applyFill="1" applyBorder="1" applyAlignment="1">
      <alignment horizontal="center"/>
    </xf>
    <xf numFmtId="0" fontId="7" fillId="2" borderId="60" xfId="3" applyFont="1" applyFill="1" applyBorder="1" applyAlignment="1">
      <alignment horizontal="right" wrapText="1"/>
    </xf>
    <xf numFmtId="0" fontId="7" fillId="2" borderId="51" xfId="3" applyFont="1" applyFill="1" applyBorder="1" applyAlignment="1">
      <alignment horizontal="right" wrapText="1"/>
    </xf>
    <xf numFmtId="49" fontId="1" fillId="2" borderId="38" xfId="3" applyNumberFormat="1" applyFill="1" applyBorder="1" applyAlignment="1">
      <alignment horizontal="left" wrapText="1"/>
    </xf>
    <xf numFmtId="0" fontId="1" fillId="2" borderId="7" xfId="2" applyFill="1" applyBorder="1"/>
    <xf numFmtId="0" fontId="1" fillId="2" borderId="19" xfId="2" applyFill="1" applyBorder="1"/>
    <xf numFmtId="0" fontId="1" fillId="2" borderId="0" xfId="3" applyFill="1" applyAlignment="1">
      <alignment wrapText="1"/>
    </xf>
    <xf numFmtId="0" fontId="7" fillId="2" borderId="0" xfId="3" applyFont="1" applyFill="1" applyAlignment="1">
      <alignment wrapText="1"/>
    </xf>
    <xf numFmtId="0" fontId="7" fillId="2" borderId="30" xfId="3" applyFont="1" applyFill="1" applyBorder="1" applyProtection="1">
      <protection locked="0"/>
    </xf>
    <xf numFmtId="0" fontId="1" fillId="2" borderId="16" xfId="2" applyFill="1" applyBorder="1"/>
    <xf numFmtId="0" fontId="6" fillId="2" borderId="17" xfId="3" applyFont="1" applyFill="1" applyBorder="1" applyProtection="1">
      <protection locked="0"/>
    </xf>
    <xf numFmtId="0" fontId="7" fillId="2" borderId="40" xfId="3" applyFont="1" applyFill="1" applyBorder="1" applyProtection="1">
      <protection locked="0"/>
    </xf>
    <xf numFmtId="0" fontId="1" fillId="2" borderId="22" xfId="3" applyFill="1" applyBorder="1" applyProtection="1">
      <protection locked="0"/>
    </xf>
    <xf numFmtId="0" fontId="7" fillId="2" borderId="69" xfId="3" applyFont="1" applyFill="1" applyBorder="1" applyAlignment="1" applyProtection="1">
      <alignment horizontal="center" vertical="center"/>
      <protection locked="0"/>
    </xf>
    <xf numFmtId="0" fontId="1" fillId="2" borderId="19" xfId="2" applyFill="1" applyBorder="1" applyAlignment="1">
      <alignment horizontal="center" vertical="center"/>
    </xf>
    <xf numFmtId="0" fontId="1" fillId="2" borderId="20" xfId="3" applyFill="1" applyBorder="1" applyAlignment="1">
      <alignment horizontal="center" vertical="center"/>
    </xf>
    <xf numFmtId="0" fontId="6" fillId="2" borderId="19" xfId="3" applyFont="1" applyFill="1" applyBorder="1" applyAlignment="1" applyProtection="1">
      <alignment horizontal="center"/>
      <protection locked="0"/>
    </xf>
    <xf numFmtId="0" fontId="7" fillId="2" borderId="54" xfId="3" applyFont="1" applyFill="1" applyBorder="1" applyAlignment="1" applyProtection="1">
      <alignment horizontal="center" vertical="center"/>
      <protection locked="0"/>
    </xf>
    <xf numFmtId="0" fontId="1" fillId="2" borderId="0" xfId="3" applyFill="1" applyAlignment="1" applyProtection="1">
      <alignment horizontal="center" vertical="center"/>
      <protection locked="0"/>
    </xf>
    <xf numFmtId="20" fontId="1" fillId="2" borderId="57" xfId="3" applyNumberFormat="1" applyFill="1" applyBorder="1" applyAlignment="1">
      <alignment horizontal="center" vertical="center"/>
    </xf>
    <xf numFmtId="20" fontId="1" fillId="2" borderId="32" xfId="3" applyNumberFormat="1" applyFill="1" applyBorder="1" applyAlignment="1">
      <alignment horizontal="center" vertical="center"/>
    </xf>
    <xf numFmtId="20" fontId="1" fillId="2" borderId="12" xfId="3" applyNumberFormat="1" applyFill="1" applyBorder="1" applyAlignment="1" applyProtection="1">
      <alignment horizontal="center" vertical="center"/>
      <protection locked="0"/>
    </xf>
    <xf numFmtId="20" fontId="1" fillId="2" borderId="15" xfId="3" applyNumberFormat="1" applyFill="1" applyBorder="1" applyAlignment="1">
      <alignment horizontal="center" vertical="center"/>
    </xf>
    <xf numFmtId="47" fontId="1" fillId="2" borderId="7" xfId="2" applyNumberFormat="1" applyFill="1" applyBorder="1" applyAlignment="1" applyProtection="1">
      <alignment horizontal="center"/>
      <protection locked="0"/>
    </xf>
    <xf numFmtId="47" fontId="1" fillId="2" borderId="17" xfId="2" applyNumberFormat="1" applyFill="1" applyBorder="1"/>
    <xf numFmtId="0" fontId="7" fillId="2" borderId="0" xfId="1" applyFont="1" applyFill="1" applyAlignment="1">
      <alignment wrapText="1"/>
    </xf>
    <xf numFmtId="0" fontId="7" fillId="2" borderId="0" xfId="1" applyFont="1" applyFill="1" applyProtection="1">
      <protection locked="0"/>
    </xf>
    <xf numFmtId="0" fontId="1" fillId="2" borderId="19" xfId="0" applyFont="1" applyFill="1" applyBorder="1" applyAlignment="1">
      <alignment horizontal="center" vertical="center"/>
    </xf>
    <xf numFmtId="20" fontId="1" fillId="2" borderId="46" xfId="1" applyNumberFormat="1" applyFont="1" applyFill="1" applyBorder="1" applyAlignment="1" applyProtection="1">
      <alignment horizontal="center" vertical="center"/>
      <protection locked="0"/>
    </xf>
    <xf numFmtId="20" fontId="1" fillId="2" borderId="57" xfId="1" applyNumberFormat="1" applyFont="1" applyFill="1" applyBorder="1" applyAlignment="1" applyProtection="1">
      <alignment horizontal="center" vertical="center"/>
      <protection locked="0"/>
    </xf>
    <xf numFmtId="20" fontId="1" fillId="2" borderId="15" xfId="0" applyNumberFormat="1" applyFont="1" applyFill="1" applyBorder="1" applyAlignment="1">
      <alignment horizontal="center" vertical="center"/>
    </xf>
    <xf numFmtId="0" fontId="7" fillId="2" borderId="37" xfId="1" applyFont="1" applyFill="1" applyBorder="1" applyAlignment="1">
      <alignment horizontal="right" wrapText="1"/>
    </xf>
    <xf numFmtId="0" fontId="1" fillId="2" borderId="72" xfId="1" applyFont="1" applyFill="1" applyBorder="1" applyProtection="1">
      <protection locked="0"/>
    </xf>
    <xf numFmtId="0" fontId="1" fillId="2" borderId="42" xfId="1" applyFont="1" applyFill="1" applyBorder="1" applyAlignment="1" applyProtection="1">
      <alignment horizontal="center" vertical="center"/>
      <protection locked="0"/>
    </xf>
    <xf numFmtId="20" fontId="3" fillId="2" borderId="48" xfId="1" applyNumberFormat="1" applyFill="1" applyBorder="1" applyAlignment="1" applyProtection="1">
      <alignment horizontal="center"/>
      <protection locked="0"/>
    </xf>
    <xf numFmtId="47" fontId="15" fillId="2" borderId="34" xfId="0" applyNumberFormat="1" applyFont="1" applyFill="1" applyBorder="1" applyAlignment="1" applyProtection="1">
      <alignment horizontal="center"/>
      <protection locked="0"/>
    </xf>
    <xf numFmtId="47" fontId="15" fillId="2" borderId="42" xfId="0" applyNumberFormat="1" applyFont="1" applyFill="1" applyBorder="1"/>
    <xf numFmtId="47" fontId="1" fillId="2" borderId="39" xfId="0" applyNumberFormat="1" applyFont="1" applyFill="1" applyBorder="1" applyAlignment="1" applyProtection="1">
      <alignment horizontal="center"/>
      <protection locked="0"/>
    </xf>
    <xf numFmtId="47" fontId="15" fillId="2" borderId="38" xfId="0" applyNumberFormat="1" applyFont="1" applyFill="1" applyBorder="1" applyAlignment="1" applyProtection="1">
      <alignment horizontal="center"/>
      <protection locked="0"/>
    </xf>
    <xf numFmtId="47" fontId="1" fillId="2" borderId="1" xfId="0" applyNumberFormat="1" applyFont="1" applyFill="1" applyBorder="1" applyAlignment="1" applyProtection="1">
      <alignment horizontal="center"/>
      <protection locked="0"/>
    </xf>
    <xf numFmtId="47" fontId="15" fillId="2" borderId="3" xfId="0" applyNumberFormat="1" applyFont="1" applyFill="1" applyBorder="1" applyAlignment="1" applyProtection="1">
      <alignment horizontal="center"/>
      <protection locked="0"/>
    </xf>
    <xf numFmtId="47" fontId="15" fillId="2" borderId="52" xfId="0" applyNumberFormat="1" applyFont="1" applyFill="1" applyBorder="1" applyAlignment="1">
      <alignment horizontal="right"/>
    </xf>
    <xf numFmtId="0" fontId="15" fillId="2" borderId="42" xfId="0" applyFont="1" applyFill="1" applyBorder="1" applyAlignment="1">
      <alignment horizontal="right"/>
    </xf>
    <xf numFmtId="0" fontId="1" fillId="2" borderId="1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59" xfId="0" applyBorder="1"/>
    <xf numFmtId="0" fontId="0" fillId="0" borderId="60" xfId="0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/>
    <xf numFmtId="0" fontId="0" fillId="0" borderId="53" xfId="0" applyBorder="1" applyAlignment="1">
      <alignment horizontal="center" vertical="center" wrapText="1"/>
    </xf>
    <xf numFmtId="0" fontId="0" fillId="0" borderId="57" xfId="0" applyBorder="1" applyAlignment="1">
      <alignment horizontal="center"/>
    </xf>
    <xf numFmtId="0" fontId="0" fillId="0" borderId="62" xfId="0" applyBorder="1" applyAlignment="1">
      <alignment horizontal="center" vertical="center" wrapText="1"/>
    </xf>
    <xf numFmtId="0" fontId="0" fillId="0" borderId="63" xfId="0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164" fontId="3" fillId="0" borderId="53" xfId="0" applyNumberFormat="1" applyFont="1" applyBorder="1" applyAlignment="1">
      <alignment horizontal="center" vertical="center" wrapText="1"/>
    </xf>
    <xf numFmtId="164" fontId="0" fillId="0" borderId="57" xfId="0" applyNumberFormat="1" applyBorder="1" applyAlignment="1">
      <alignment horizontal="center" vertical="center" wrapText="1"/>
    </xf>
    <xf numFmtId="164" fontId="10" fillId="0" borderId="53" xfId="0" applyNumberFormat="1" applyFont="1" applyBorder="1" applyAlignment="1">
      <alignment horizontal="center" vertical="center" wrapText="1"/>
    </xf>
    <xf numFmtId="164" fontId="8" fillId="0" borderId="57" xfId="0" applyNumberFormat="1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3" xfId="0" applyFont="1" applyBorder="1"/>
    <xf numFmtId="0" fontId="9" fillId="0" borderId="6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/>
    </xf>
    <xf numFmtId="0" fontId="8" fillId="0" borderId="57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/>
    <xf numFmtId="0" fontId="8" fillId="0" borderId="6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/>
    </xf>
    <xf numFmtId="0" fontId="8" fillId="0" borderId="43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/>
    <xf numFmtId="0" fontId="0" fillId="0" borderId="43" xfId="0" applyBorder="1" applyAlignment="1">
      <alignment horizontal="center"/>
    </xf>
    <xf numFmtId="0" fontId="0" fillId="0" borderId="37" xfId="0" applyBorder="1"/>
    <xf numFmtId="164" fontId="3" fillId="0" borderId="58" xfId="0" applyNumberFormat="1" applyFont="1" applyBorder="1" applyAlignment="1">
      <alignment horizontal="center" vertical="center" wrapText="1"/>
    </xf>
    <xf numFmtId="164" fontId="0" fillId="0" borderId="59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7" xfId="0" applyBorder="1"/>
    <xf numFmtId="0" fontId="1" fillId="0" borderId="6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60" xfId="2" applyBorder="1" applyAlignment="1">
      <alignment horizontal="center" vertical="center" wrapText="1"/>
    </xf>
    <xf numFmtId="0" fontId="1" fillId="0" borderId="37" xfId="2" applyBorder="1"/>
    <xf numFmtId="0" fontId="1" fillId="0" borderId="55" xfId="2" applyBorder="1" applyAlignment="1">
      <alignment horizontal="center" vertical="center" wrapText="1"/>
    </xf>
    <xf numFmtId="0" fontId="1" fillId="0" borderId="56" xfId="2" applyBorder="1"/>
    <xf numFmtId="0" fontId="1" fillId="0" borderId="61" xfId="2" applyBorder="1" applyAlignment="1">
      <alignment horizontal="center" vertical="center" wrapText="1"/>
    </xf>
    <xf numFmtId="0" fontId="1" fillId="0" borderId="43" xfId="2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64" xfId="2" applyFont="1" applyBorder="1" applyAlignment="1">
      <alignment horizontal="center" vertical="center"/>
    </xf>
    <xf numFmtId="0" fontId="1" fillId="0" borderId="53" xfId="2" applyBorder="1" applyAlignment="1">
      <alignment horizontal="center" vertical="center" wrapText="1"/>
    </xf>
    <xf numFmtId="0" fontId="1" fillId="0" borderId="57" xfId="2" applyBorder="1" applyAlignment="1">
      <alignment horizontal="center" vertical="center" wrapText="1"/>
    </xf>
    <xf numFmtId="0" fontId="1" fillId="0" borderId="43" xfId="2" applyBorder="1" applyAlignment="1">
      <alignment horizontal="center" vertical="center" wrapText="1"/>
    </xf>
    <xf numFmtId="164" fontId="1" fillId="0" borderId="53" xfId="2" applyNumberFormat="1" applyBorder="1" applyAlignment="1">
      <alignment horizontal="center" vertical="center" wrapText="1"/>
    </xf>
    <xf numFmtId="164" fontId="1" fillId="0" borderId="57" xfId="2" applyNumberFormat="1" applyBorder="1" applyAlignment="1">
      <alignment horizontal="center" vertical="center" wrapText="1"/>
    </xf>
    <xf numFmtId="0" fontId="1" fillId="0" borderId="57" xfId="2" applyBorder="1"/>
    <xf numFmtId="0" fontId="2" fillId="0" borderId="4" xfId="2" applyFont="1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64" xfId="2" applyBorder="1" applyAlignment="1">
      <alignment horizontal="center" vertical="center"/>
    </xf>
    <xf numFmtId="0" fontId="1" fillId="0" borderId="57" xfId="2" applyBorder="1" applyAlignment="1">
      <alignment horizontal="center"/>
    </xf>
    <xf numFmtId="0" fontId="1" fillId="0" borderId="8" xfId="2" applyBorder="1" applyAlignment="1">
      <alignment horizontal="center" vertical="center" wrapText="1"/>
    </xf>
    <xf numFmtId="0" fontId="1" fillId="0" borderId="31" xfId="2" applyBorder="1" applyAlignment="1">
      <alignment horizontal="center" vertical="center" wrapText="1"/>
    </xf>
    <xf numFmtId="0" fontId="1" fillId="0" borderId="49" xfId="2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/>
    <xf numFmtId="0" fontId="5" fillId="0" borderId="60" xfId="0" applyFont="1" applyBorder="1" applyAlignment="1">
      <alignment horizontal="center" vertical="center" wrapText="1"/>
    </xf>
    <xf numFmtId="0" fontId="5" fillId="0" borderId="37" xfId="0" applyFont="1" applyBorder="1"/>
    <xf numFmtId="0" fontId="13" fillId="0" borderId="58" xfId="0" applyFont="1" applyBorder="1" applyAlignment="1">
      <alignment horizontal="center" vertical="center" wrapText="1"/>
    </xf>
    <xf numFmtId="0" fontId="13" fillId="0" borderId="59" xfId="0" applyFont="1" applyBorder="1"/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43" xfId="0" applyFont="1" applyBorder="1"/>
    <xf numFmtId="0" fontId="13" fillId="0" borderId="53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 wrapText="1"/>
    </xf>
    <xf numFmtId="0" fontId="13" fillId="0" borderId="37" xfId="0" applyFont="1" applyBorder="1"/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/>
    </xf>
    <xf numFmtId="0" fontId="13" fillId="0" borderId="49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/>
    </xf>
    <xf numFmtId="164" fontId="15" fillId="0" borderId="53" xfId="0" applyNumberFormat="1" applyFont="1" applyBorder="1" applyAlignment="1">
      <alignment horizontal="center" vertical="center" wrapText="1"/>
    </xf>
    <xf numFmtId="164" fontId="13" fillId="0" borderId="57" xfId="0" applyNumberFormat="1" applyFont="1" applyBorder="1" applyAlignment="1">
      <alignment horizontal="center" vertical="center" wrapText="1"/>
    </xf>
    <xf numFmtId="0" fontId="13" fillId="0" borderId="57" xfId="0" applyFont="1" applyBorder="1"/>
  </cellXfs>
  <cellStyles count="4">
    <cellStyle name="Normální" xfId="0" builtinId="0"/>
    <cellStyle name="Normální 2" xfId="1" xr:uid="{00000000-0005-0000-0000-000001000000}"/>
    <cellStyle name="Normální 2 2" xfId="3" xr:uid="{00000000-0005-0000-0000-000002000000}"/>
    <cellStyle name="Normální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em%20klub\Fichtel%20cup\fichtel%202019\startovn&#237;%20listiny\Startovn&#237;%20listina%202019%20s%20&#269;asy%20ke%20kontro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t.klas. S"/>
      <sheetName val="Vet.klas."/>
      <sheetName val="Vet. B"/>
      <sheetName val="Vet. A"/>
      <sheetName val="Kat II."/>
      <sheetName val="Kat I."/>
      <sheetName val="Kat.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tabSelected="1" zoomScaleNormal="100" zoomScaleSheetLayoutView="75" workbookViewId="0">
      <pane xSplit="3" ySplit="6" topLeftCell="D7" activePane="bottomRight" state="frozen"/>
      <selection activeCell="U16" sqref="U16"/>
      <selection pane="topRight" activeCell="U16" sqref="U16"/>
      <selection pane="bottomLeft" activeCell="U16" sqref="U16"/>
      <selection pane="bottomRight" activeCell="D39" sqref="D39"/>
    </sheetView>
  </sheetViews>
  <sheetFormatPr defaultColWidth="8.88671875" defaultRowHeight="13.2" x14ac:dyDescent="0.25"/>
  <cols>
    <col min="1" max="1" width="5.44140625" style="31" hidden="1" customWidth="1"/>
    <col min="2" max="2" width="5.44140625" style="32" customWidth="1"/>
    <col min="3" max="3" width="24.44140625" style="31" customWidth="1"/>
    <col min="4" max="4" width="15.6640625" style="31" customWidth="1"/>
    <col min="5" max="6" width="7.33203125" style="37" customWidth="1"/>
    <col min="7" max="7" width="12.109375" style="31" customWidth="1"/>
    <col min="8" max="8" width="10.6640625" style="31" customWidth="1"/>
    <col min="9" max="10" width="7.33203125" style="31" customWidth="1"/>
    <col min="11" max="11" width="7.33203125" style="31" hidden="1" customWidth="1"/>
    <col min="12" max="12" width="7.33203125" style="31" customWidth="1"/>
    <col min="13" max="13" width="7.5546875" style="31" customWidth="1"/>
    <col min="14" max="14" width="7.33203125" style="31" hidden="1" customWidth="1"/>
    <col min="15" max="15" width="25.6640625" style="31" bestFit="1" customWidth="1"/>
    <col min="16" max="16" width="12.109375" style="38" customWidth="1"/>
    <col min="17" max="17" width="6.33203125" style="31" customWidth="1"/>
    <col min="18" max="18" width="8.88671875" style="31"/>
    <col min="19" max="19" width="25.6640625" style="31" hidden="1" customWidth="1"/>
    <col min="20" max="20" width="12.6640625" style="31" hidden="1" customWidth="1"/>
    <col min="21" max="16384" width="8.88671875" style="31"/>
  </cols>
  <sheetData>
    <row r="1" spans="1:31" x14ac:dyDescent="0.25">
      <c r="D1" s="33">
        <v>45927</v>
      </c>
      <c r="E1" s="34"/>
      <c r="F1" s="34"/>
      <c r="G1" s="35"/>
      <c r="P1" s="36"/>
    </row>
    <row r="2" spans="1:31" ht="13.8" thickBot="1" x14ac:dyDescent="0.3">
      <c r="R2" s="39"/>
    </row>
    <row r="3" spans="1:31" s="37" customFormat="1" ht="25.5" customHeight="1" thickBot="1" x14ac:dyDescent="0.3">
      <c r="A3" s="40"/>
      <c r="B3" s="40"/>
      <c r="C3" s="41" t="s">
        <v>5</v>
      </c>
      <c r="D3" s="647" t="s">
        <v>42</v>
      </c>
      <c r="E3" s="647"/>
      <c r="F3" s="648"/>
      <c r="G3" s="649" t="s">
        <v>43</v>
      </c>
      <c r="H3" s="647"/>
      <c r="I3" s="647"/>
      <c r="J3" s="647"/>
      <c r="K3" s="647"/>
      <c r="L3" s="647"/>
      <c r="M3" s="647"/>
      <c r="N3" s="647"/>
      <c r="O3" s="647"/>
      <c r="P3" s="647"/>
      <c r="Q3" s="648"/>
      <c r="R3" s="42"/>
      <c r="S3" s="42"/>
      <c r="T3" s="42"/>
      <c r="U3" s="42"/>
      <c r="V3" s="42"/>
      <c r="W3" s="42"/>
      <c r="X3" s="42"/>
      <c r="Y3" s="42"/>
      <c r="AE3" s="39"/>
    </row>
    <row r="4" spans="1:31" ht="13.8" thickBot="1" x14ac:dyDescent="0.3">
      <c r="A4" s="43"/>
    </row>
    <row r="5" spans="1:31" s="44" customFormat="1" ht="15" customHeight="1" x14ac:dyDescent="0.25">
      <c r="A5" s="658" t="s">
        <v>4</v>
      </c>
      <c r="B5" s="660" t="s">
        <v>4</v>
      </c>
      <c r="C5" s="653" t="s">
        <v>0</v>
      </c>
      <c r="D5" s="663" t="s">
        <v>1</v>
      </c>
      <c r="E5" s="653" t="s">
        <v>2</v>
      </c>
      <c r="F5" s="650" t="s">
        <v>36</v>
      </c>
      <c r="G5" s="650" t="s">
        <v>37</v>
      </c>
      <c r="H5" s="650" t="s">
        <v>34</v>
      </c>
      <c r="I5" s="655" t="s">
        <v>18</v>
      </c>
      <c r="J5" s="656"/>
      <c r="K5" s="657"/>
      <c r="L5" s="655" t="s">
        <v>19</v>
      </c>
      <c r="M5" s="656"/>
      <c r="N5" s="657"/>
      <c r="O5" s="650" t="s">
        <v>17</v>
      </c>
      <c r="P5" s="643" t="s">
        <v>44</v>
      </c>
      <c r="Q5" s="645" t="s">
        <v>3</v>
      </c>
    </row>
    <row r="6" spans="1:31" ht="15" customHeight="1" thickBot="1" x14ac:dyDescent="0.3">
      <c r="A6" s="659"/>
      <c r="B6" s="661"/>
      <c r="C6" s="662"/>
      <c r="D6" s="664"/>
      <c r="E6" s="654"/>
      <c r="F6" s="652"/>
      <c r="G6" s="651"/>
      <c r="H6" s="652"/>
      <c r="I6" s="45" t="s">
        <v>6</v>
      </c>
      <c r="J6" s="46" t="s">
        <v>7</v>
      </c>
      <c r="K6" s="47" t="s">
        <v>20</v>
      </c>
      <c r="L6" s="45" t="s">
        <v>6</v>
      </c>
      <c r="M6" s="46" t="s">
        <v>7</v>
      </c>
      <c r="N6" s="47" t="s">
        <v>20</v>
      </c>
      <c r="O6" s="651"/>
      <c r="P6" s="644"/>
      <c r="Q6" s="646"/>
      <c r="S6" s="31" t="s">
        <v>11</v>
      </c>
    </row>
    <row r="7" spans="1:31" s="164" customFormat="1" x14ac:dyDescent="0.25">
      <c r="A7" s="156"/>
      <c r="B7" s="157">
        <v>804</v>
      </c>
      <c r="C7" s="504" t="s">
        <v>169</v>
      </c>
      <c r="D7" s="507" t="s">
        <v>24</v>
      </c>
      <c r="E7" s="509" t="s">
        <v>60</v>
      </c>
      <c r="F7" s="513">
        <v>0.42708333333333331</v>
      </c>
      <c r="G7" s="158"/>
      <c r="H7" s="159"/>
      <c r="I7" s="441">
        <v>1.7835648148148146E-3</v>
      </c>
      <c r="J7" s="442">
        <v>1.7766203703703705E-3</v>
      </c>
      <c r="K7" s="160"/>
      <c r="L7" s="441">
        <v>1.3288194444444445E-3</v>
      </c>
      <c r="M7" s="442">
        <v>1.2811342592592592E-3</v>
      </c>
      <c r="N7" s="158"/>
      <c r="O7" s="161"/>
      <c r="P7" s="162">
        <f t="shared" ref="P7:P16" si="0">IF(OR(H7&gt;TIME(0,30,0),O7&lt;&gt;""),"XXXXX",SUM(G7:N7))</f>
        <v>6.1701388888888899E-3</v>
      </c>
      <c r="Q7" s="163">
        <f t="shared" ref="Q7:Q16" si="1">IF(OR(H7&gt;TIME(0,30,0),O7&lt;&gt;""),"D",RANK(P7,$P$7:$P$28,40))</f>
        <v>1</v>
      </c>
    </row>
    <row r="8" spans="1:31" s="164" customFormat="1" x14ac:dyDescent="0.25">
      <c r="A8" s="156">
        <v>121</v>
      </c>
      <c r="B8" s="165">
        <v>801</v>
      </c>
      <c r="C8" s="166" t="s">
        <v>67</v>
      </c>
      <c r="D8" s="167" t="s">
        <v>24</v>
      </c>
      <c r="E8" s="168" t="s">
        <v>68</v>
      </c>
      <c r="F8" s="138">
        <v>0.42499999999999999</v>
      </c>
      <c r="G8" s="169"/>
      <c r="H8" s="170"/>
      <c r="I8" s="443">
        <v>1.8495370370370371E-3</v>
      </c>
      <c r="J8" s="444">
        <v>1.7870370370370371E-3</v>
      </c>
      <c r="K8" s="171"/>
      <c r="L8" s="443">
        <v>1.3461805555555555E-3</v>
      </c>
      <c r="M8" s="444">
        <v>1.3097222222222221E-3</v>
      </c>
      <c r="N8" s="169"/>
      <c r="O8" s="172"/>
      <c r="P8" s="173">
        <f t="shared" si="0"/>
        <v>6.2924768518518512E-3</v>
      </c>
      <c r="Q8" s="174">
        <f t="shared" si="1"/>
        <v>2</v>
      </c>
    </row>
    <row r="9" spans="1:31" s="164" customFormat="1" x14ac:dyDescent="0.25">
      <c r="A9" s="175"/>
      <c r="B9" s="165">
        <v>807</v>
      </c>
      <c r="C9" s="186" t="s">
        <v>246</v>
      </c>
      <c r="D9" s="177" t="s">
        <v>24</v>
      </c>
      <c r="E9" s="511" t="s">
        <v>60</v>
      </c>
      <c r="F9" s="144">
        <v>0.42777777777777776</v>
      </c>
      <c r="G9" s="169"/>
      <c r="H9" s="170"/>
      <c r="I9" s="443">
        <v>1.8969907407407408E-3</v>
      </c>
      <c r="J9" s="444">
        <v>1.9016203703703706E-3</v>
      </c>
      <c r="K9" s="171"/>
      <c r="L9" s="443">
        <v>1.3643518518518518E-3</v>
      </c>
      <c r="M9" s="444">
        <v>1.3932870370370371E-3</v>
      </c>
      <c r="N9" s="169"/>
      <c r="O9" s="122"/>
      <c r="P9" s="173">
        <f t="shared" si="0"/>
        <v>6.5562499999999996E-3</v>
      </c>
      <c r="Q9" s="174">
        <f t="shared" si="1"/>
        <v>3</v>
      </c>
    </row>
    <row r="10" spans="1:31" s="164" customFormat="1" x14ac:dyDescent="0.25">
      <c r="A10" s="175"/>
      <c r="B10" s="178">
        <v>809</v>
      </c>
      <c r="C10" s="114" t="s">
        <v>269</v>
      </c>
      <c r="D10" s="179" t="s">
        <v>24</v>
      </c>
      <c r="E10" s="180" t="s">
        <v>60</v>
      </c>
      <c r="F10" s="514">
        <v>0.42152777777777778</v>
      </c>
      <c r="G10" s="169"/>
      <c r="H10" s="170"/>
      <c r="I10" s="443">
        <v>1.8993055555555556E-3</v>
      </c>
      <c r="J10" s="444">
        <v>1.9456018518518518E-3</v>
      </c>
      <c r="K10" s="171"/>
      <c r="L10" s="443">
        <v>1.4366898148148147E-3</v>
      </c>
      <c r="M10" s="444">
        <v>1.4149305555555556E-3</v>
      </c>
      <c r="N10" s="169"/>
      <c r="O10" s="122"/>
      <c r="P10" s="173">
        <f t="shared" si="0"/>
        <v>6.6965277777777778E-3</v>
      </c>
      <c r="Q10" s="174">
        <f t="shared" si="1"/>
        <v>4</v>
      </c>
    </row>
    <row r="11" spans="1:31" s="164" customFormat="1" x14ac:dyDescent="0.25">
      <c r="A11" s="175"/>
      <c r="B11" s="178">
        <v>808</v>
      </c>
      <c r="C11" s="505" t="s">
        <v>247</v>
      </c>
      <c r="D11" s="182" t="s">
        <v>24</v>
      </c>
      <c r="E11" s="168" t="s">
        <v>52</v>
      </c>
      <c r="F11" s="184">
        <v>0.4284722222222222</v>
      </c>
      <c r="G11" s="169"/>
      <c r="H11" s="170"/>
      <c r="I11" s="443">
        <v>1.9282407407407408E-3</v>
      </c>
      <c r="J11" s="444">
        <v>1.953703703703704E-3</v>
      </c>
      <c r="K11" s="171"/>
      <c r="L11" s="443">
        <v>1.4467592592592592E-3</v>
      </c>
      <c r="M11" s="444">
        <v>1.4430555555555557E-3</v>
      </c>
      <c r="N11" s="169"/>
      <c r="O11" s="122"/>
      <c r="P11" s="173">
        <f t="shared" si="0"/>
        <v>6.7717592592592595E-3</v>
      </c>
      <c r="Q11" s="174">
        <f t="shared" si="1"/>
        <v>5</v>
      </c>
    </row>
    <row r="12" spans="1:31" s="164" customFormat="1" x14ac:dyDescent="0.25">
      <c r="A12" s="175"/>
      <c r="B12" s="178">
        <v>803</v>
      </c>
      <c r="C12" s="181" t="s">
        <v>98</v>
      </c>
      <c r="D12" s="194" t="s">
        <v>99</v>
      </c>
      <c r="E12" s="512" t="s">
        <v>100</v>
      </c>
      <c r="F12" s="184">
        <v>0.42708333333333331</v>
      </c>
      <c r="G12" s="169"/>
      <c r="H12" s="170"/>
      <c r="I12" s="443">
        <v>1.8668981481481483E-3</v>
      </c>
      <c r="J12" s="444">
        <v>1.9189814814814816E-3</v>
      </c>
      <c r="K12" s="171"/>
      <c r="L12" s="443">
        <v>1.5429398148148149E-3</v>
      </c>
      <c r="M12" s="444">
        <v>1.4712962962962963E-3</v>
      </c>
      <c r="N12" s="169"/>
      <c r="O12" s="172"/>
      <c r="P12" s="173">
        <f t="shared" si="0"/>
        <v>6.8001157407407411E-3</v>
      </c>
      <c r="Q12" s="174">
        <f t="shared" si="1"/>
        <v>6</v>
      </c>
    </row>
    <row r="13" spans="1:31" s="164" customFormat="1" x14ac:dyDescent="0.25">
      <c r="A13" s="185"/>
      <c r="B13" s="178">
        <v>805</v>
      </c>
      <c r="C13" s="176" t="s">
        <v>235</v>
      </c>
      <c r="D13" s="508" t="s">
        <v>236</v>
      </c>
      <c r="E13" s="255" t="s">
        <v>60</v>
      </c>
      <c r="F13" s="144">
        <v>0.42569444444444443</v>
      </c>
      <c r="G13" s="188"/>
      <c r="H13" s="189"/>
      <c r="I13" s="445">
        <v>1.976851851851852E-3</v>
      </c>
      <c r="J13" s="446">
        <v>1.9548611111111112E-3</v>
      </c>
      <c r="K13" s="190"/>
      <c r="L13" s="454">
        <v>1.5114583333333334E-3</v>
      </c>
      <c r="M13" s="454">
        <v>1.4673611111111111E-3</v>
      </c>
      <c r="N13" s="191"/>
      <c r="O13" s="172"/>
      <c r="P13" s="192">
        <f t="shared" si="0"/>
        <v>6.9105324074074078E-3</v>
      </c>
      <c r="Q13" s="193">
        <f t="shared" si="1"/>
        <v>7</v>
      </c>
      <c r="S13" s="164" t="s">
        <v>16</v>
      </c>
      <c r="T13" s="164" t="s">
        <v>33</v>
      </c>
    </row>
    <row r="14" spans="1:31" s="164" customFormat="1" x14ac:dyDescent="0.25">
      <c r="A14" s="185"/>
      <c r="B14" s="210">
        <v>806</v>
      </c>
      <c r="C14" s="186" t="s">
        <v>150</v>
      </c>
      <c r="D14" s="194" t="s">
        <v>24</v>
      </c>
      <c r="E14" s="180" t="s">
        <v>60</v>
      </c>
      <c r="F14" s="144">
        <v>0.42777777777777776</v>
      </c>
      <c r="G14" s="188">
        <v>6.9444444444444447E-4</v>
      </c>
      <c r="H14" s="195"/>
      <c r="I14" s="447">
        <v>1.925925925925926E-3</v>
      </c>
      <c r="J14" s="448">
        <v>1.8912037037037038E-3</v>
      </c>
      <c r="K14" s="196"/>
      <c r="L14" s="470">
        <v>1.4503472222222222E-3</v>
      </c>
      <c r="M14" s="470">
        <v>1.4731481481481481E-3</v>
      </c>
      <c r="N14" s="197"/>
      <c r="O14" s="142"/>
      <c r="P14" s="192">
        <f t="shared" si="0"/>
        <v>7.4350694444444447E-3</v>
      </c>
      <c r="Q14" s="193">
        <f t="shared" si="1"/>
        <v>8</v>
      </c>
    </row>
    <row r="15" spans="1:31" s="164" customFormat="1" x14ac:dyDescent="0.25">
      <c r="A15" s="185"/>
      <c r="B15" s="211">
        <v>800</v>
      </c>
      <c r="C15" s="115" t="s">
        <v>252</v>
      </c>
      <c r="D15" s="115" t="s">
        <v>33</v>
      </c>
      <c r="E15" s="510" t="s">
        <v>52</v>
      </c>
      <c r="F15" s="144">
        <v>0.42569444444444443</v>
      </c>
      <c r="G15" s="188"/>
      <c r="H15" s="189">
        <v>7.6388888888888886E-3</v>
      </c>
      <c r="I15" s="445">
        <v>2.0011574074074077E-3</v>
      </c>
      <c r="J15" s="446">
        <v>2.0069444444444444E-3</v>
      </c>
      <c r="K15" s="190"/>
      <c r="L15" s="454">
        <v>1.4789351851851851E-3</v>
      </c>
      <c r="M15" s="454">
        <v>1.4568287037037037E-3</v>
      </c>
      <c r="N15" s="191"/>
      <c r="O15" s="172"/>
      <c r="P15" s="201">
        <f t="shared" si="0"/>
        <v>1.458275462962963E-2</v>
      </c>
      <c r="Q15" s="193">
        <f t="shared" si="1"/>
        <v>9</v>
      </c>
    </row>
    <row r="16" spans="1:31" s="164" customFormat="1" ht="13.8" thickBot="1" x14ac:dyDescent="0.3">
      <c r="A16" s="185"/>
      <c r="B16" s="202">
        <v>802</v>
      </c>
      <c r="C16" s="506" t="s">
        <v>74</v>
      </c>
      <c r="D16" s="203" t="s">
        <v>24</v>
      </c>
      <c r="E16" s="212" t="s">
        <v>60</v>
      </c>
      <c r="F16" s="515">
        <v>0.42638888888888887</v>
      </c>
      <c r="G16" s="204"/>
      <c r="H16" s="205">
        <v>9.0277777777777769E-3</v>
      </c>
      <c r="I16" s="449">
        <v>2.0995370370370369E-3</v>
      </c>
      <c r="J16" s="450">
        <v>2.1550925925925926E-3</v>
      </c>
      <c r="K16" s="206"/>
      <c r="L16" s="456">
        <v>1.5965277777777777E-3</v>
      </c>
      <c r="M16" s="456">
        <v>1.6486111111111111E-3</v>
      </c>
      <c r="N16" s="207"/>
      <c r="O16" s="516"/>
      <c r="P16" s="208">
        <f t="shared" si="0"/>
        <v>1.6527546296296297E-2</v>
      </c>
      <c r="Q16" s="209">
        <f t="shared" si="1"/>
        <v>10</v>
      </c>
    </row>
    <row r="17" spans="1:20" x14ac:dyDescent="0.25">
      <c r="A17" s="49"/>
      <c r="B17" s="31"/>
      <c r="E17" s="31"/>
      <c r="F17" s="31"/>
      <c r="P17" s="31"/>
      <c r="T17" s="31" t="s">
        <v>24</v>
      </c>
    </row>
    <row r="18" spans="1:20" x14ac:dyDescent="0.25">
      <c r="A18" s="49"/>
      <c r="B18" s="31"/>
      <c r="C18" s="48"/>
      <c r="E18" s="31"/>
      <c r="F18" s="31"/>
      <c r="G18" s="50"/>
      <c r="H18" s="51"/>
      <c r="I18" s="50"/>
      <c r="J18" s="50"/>
      <c r="K18" s="50"/>
      <c r="L18" s="50"/>
      <c r="M18" s="50"/>
      <c r="N18" s="50"/>
      <c r="O18" s="52"/>
      <c r="P18" s="53"/>
      <c r="Q18" s="54"/>
    </row>
    <row r="19" spans="1:20" x14ac:dyDescent="0.25">
      <c r="A19" s="49"/>
      <c r="B19" s="55"/>
      <c r="D19" s="56"/>
      <c r="E19" s="57"/>
      <c r="F19" s="58"/>
      <c r="G19" s="50"/>
      <c r="H19" s="51"/>
      <c r="I19" s="50"/>
      <c r="J19" s="50"/>
      <c r="K19" s="50"/>
      <c r="L19" s="50"/>
      <c r="M19" s="50"/>
      <c r="N19" s="50"/>
      <c r="P19" s="53"/>
      <c r="Q19" s="54"/>
    </row>
    <row r="20" spans="1:20" x14ac:dyDescent="0.25">
      <c r="A20" s="49"/>
      <c r="B20" s="55"/>
      <c r="F20" s="58"/>
      <c r="G20" s="50"/>
      <c r="H20" s="51"/>
      <c r="I20" s="50"/>
      <c r="J20" s="50"/>
      <c r="K20" s="50"/>
      <c r="L20" s="50"/>
      <c r="M20" s="50"/>
      <c r="N20" s="50"/>
      <c r="P20" s="53"/>
      <c r="Q20" s="54"/>
    </row>
    <row r="21" spans="1:20" x14ac:dyDescent="0.25">
      <c r="A21" s="49"/>
      <c r="B21" s="55"/>
      <c r="C21" s="48"/>
      <c r="D21" s="59"/>
      <c r="E21" s="60"/>
      <c r="F21" s="61"/>
      <c r="G21" s="50"/>
      <c r="H21" s="51"/>
      <c r="I21" s="50"/>
      <c r="J21" s="50"/>
      <c r="K21" s="50"/>
      <c r="L21" s="50"/>
      <c r="M21" s="50"/>
      <c r="N21" s="50"/>
      <c r="O21" s="52"/>
      <c r="P21" s="53"/>
      <c r="Q21" s="54"/>
    </row>
    <row r="22" spans="1:20" x14ac:dyDescent="0.25">
      <c r="A22" s="49"/>
      <c r="B22" s="55"/>
      <c r="C22" s="48"/>
      <c r="D22" s="59"/>
      <c r="E22" s="60"/>
      <c r="F22" s="61"/>
      <c r="G22" s="50"/>
      <c r="H22" s="51"/>
      <c r="I22" s="50"/>
      <c r="J22" s="50"/>
      <c r="K22" s="50"/>
      <c r="L22" s="50"/>
      <c r="M22" s="50"/>
      <c r="N22" s="50"/>
      <c r="O22" s="52"/>
      <c r="P22" s="53"/>
      <c r="Q22" s="54"/>
    </row>
    <row r="23" spans="1:20" x14ac:dyDescent="0.25">
      <c r="A23" s="49"/>
      <c r="B23" s="55"/>
      <c r="C23" s="48"/>
      <c r="D23" s="59"/>
      <c r="E23" s="60"/>
      <c r="F23" s="61"/>
      <c r="G23" s="50"/>
      <c r="H23" s="51"/>
      <c r="I23" s="50"/>
      <c r="J23" s="50"/>
      <c r="K23" s="50"/>
      <c r="L23" s="50"/>
      <c r="M23" s="50"/>
      <c r="N23" s="50"/>
      <c r="O23" s="52"/>
      <c r="P23" s="53"/>
      <c r="Q23" s="54"/>
    </row>
    <row r="24" spans="1:20" x14ac:dyDescent="0.25">
      <c r="A24" s="49"/>
      <c r="B24" s="55"/>
      <c r="C24" s="48"/>
      <c r="D24" s="59"/>
      <c r="E24" s="60"/>
      <c r="F24" s="61"/>
      <c r="G24" s="50"/>
      <c r="H24" s="51"/>
      <c r="I24" s="50"/>
      <c r="J24" s="50"/>
      <c r="K24" s="50"/>
      <c r="L24" s="50"/>
      <c r="M24" s="50"/>
      <c r="N24" s="50"/>
      <c r="O24" s="52"/>
      <c r="P24" s="53"/>
      <c r="Q24" s="54"/>
    </row>
    <row r="25" spans="1:20" x14ac:dyDescent="0.25">
      <c r="B25" s="55"/>
      <c r="C25" s="48"/>
      <c r="D25" s="59"/>
      <c r="E25" s="60"/>
      <c r="F25" s="61"/>
      <c r="G25" s="50"/>
      <c r="H25" s="51"/>
      <c r="I25" s="50"/>
      <c r="J25" s="50"/>
      <c r="K25" s="50"/>
      <c r="L25" s="50"/>
      <c r="M25" s="50"/>
      <c r="N25" s="50"/>
      <c r="O25" s="52"/>
      <c r="P25" s="53"/>
      <c r="Q25" s="54"/>
    </row>
    <row r="26" spans="1:20" x14ac:dyDescent="0.25">
      <c r="B26" s="55"/>
      <c r="C26" s="48"/>
      <c r="D26" s="59"/>
      <c r="E26" s="60"/>
      <c r="F26" s="61"/>
      <c r="G26" s="50"/>
      <c r="H26" s="51"/>
      <c r="I26" s="50"/>
      <c r="J26" s="50"/>
      <c r="K26" s="50"/>
      <c r="L26" s="50"/>
      <c r="M26" s="50"/>
      <c r="N26" s="50"/>
      <c r="O26" s="52"/>
      <c r="P26" s="53"/>
      <c r="Q26" s="54"/>
    </row>
    <row r="27" spans="1:20" x14ac:dyDescent="0.25">
      <c r="B27" s="55"/>
      <c r="C27" s="48"/>
      <c r="D27" s="59"/>
      <c r="E27" s="60"/>
      <c r="F27" s="61"/>
      <c r="G27" s="50"/>
      <c r="H27" s="51"/>
      <c r="I27" s="50"/>
      <c r="J27" s="50"/>
      <c r="K27" s="50"/>
      <c r="L27" s="50"/>
      <c r="M27" s="50"/>
      <c r="N27" s="50"/>
      <c r="O27" s="52"/>
      <c r="P27" s="53"/>
      <c r="Q27" s="54"/>
    </row>
    <row r="28" spans="1:20" x14ac:dyDescent="0.25">
      <c r="B28" s="31"/>
      <c r="C28" s="48"/>
      <c r="D28" s="59"/>
      <c r="E28" s="60"/>
      <c r="F28" s="61"/>
      <c r="G28" s="50"/>
      <c r="H28" s="51"/>
      <c r="I28" s="50"/>
      <c r="J28" s="50"/>
      <c r="K28" s="50"/>
      <c r="L28" s="50"/>
      <c r="M28" s="50"/>
      <c r="N28" s="50"/>
      <c r="O28" s="52"/>
      <c r="P28" s="53"/>
      <c r="Q28" s="54"/>
    </row>
    <row r="29" spans="1:20" x14ac:dyDescent="0.25">
      <c r="C29" s="48"/>
    </row>
  </sheetData>
  <sortState xmlns:xlrd2="http://schemas.microsoft.com/office/spreadsheetml/2017/richdata2" ref="B7:Q16">
    <sortCondition ref="Q7:Q16"/>
  </sortState>
  <dataConsolidate/>
  <mergeCells count="15">
    <mergeCell ref="A5:A6"/>
    <mergeCell ref="B5:B6"/>
    <mergeCell ref="C5:C6"/>
    <mergeCell ref="D5:D6"/>
    <mergeCell ref="O5:O6"/>
    <mergeCell ref="P5:P6"/>
    <mergeCell ref="Q5:Q6"/>
    <mergeCell ref="D3:F3"/>
    <mergeCell ref="G3:Q3"/>
    <mergeCell ref="G5:G6"/>
    <mergeCell ref="H5:H6"/>
    <mergeCell ref="E5:E6"/>
    <mergeCell ref="F5:F6"/>
    <mergeCell ref="I5:K5"/>
    <mergeCell ref="L5:N5"/>
  </mergeCells>
  <phoneticPr fontId="0" type="noConversion"/>
  <dataValidations count="4">
    <dataValidation type="list" errorStyle="warning" allowBlank="1" showInputMessage="1" showErrorMessage="1" errorTitle="Chybné zadání" error="Vyber ze seznamu značku motocyklu. V případě, že se značka v seznamu nenachází kontaktujte autora programu." sqref="D21:D28 D19" xr:uid="{00000000-0002-0000-0000-000000000000}">
      <formula1>$S$12:$S$20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12" xr:uid="{00000000-0002-0000-0000-000001000000}">
      <formula1>$S$12:$S$13</formula1>
    </dataValidation>
    <dataValidation type="time" errorStyle="warning" allowBlank="1" showInputMessage="1" showErrorMessage="1" errorTitle="Chybné zadání" error="Zadej čas ve tvaru mm:ss,0 !!!" sqref="G18:N28 G7:N15" xr:uid="{00000000-0002-0000-0000-000003000000}">
      <formula1>0</formula1>
      <formula2>0.0416666666666667</formula2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8 D11" xr:uid="{00000000-0002-0000-0000-000002000000}">
      <formula1>$S$9:$S$22</formula1>
    </dataValidation>
  </dataValidations>
  <pageMargins left="0.39370078740157483" right="0.39370078740157483" top="0.39370078740157483" bottom="0.39370078740157483" header="0" footer="0"/>
  <pageSetup paperSize="9" scale="9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4"/>
  <sheetViews>
    <sheetView zoomScaleNormal="100" zoomScaleSheetLayoutView="75" workbookViewId="0">
      <pane xSplit="3" ySplit="6" topLeftCell="D7" activePane="bottomRight" state="frozen"/>
      <selection activeCell="U16" sqref="U16"/>
      <selection pane="topRight" activeCell="U16" sqref="U16"/>
      <selection pane="bottomLeft" activeCell="U16" sqref="U16"/>
      <selection pane="bottomRight" activeCell="R18" sqref="R17:R18"/>
    </sheetView>
  </sheetViews>
  <sheetFormatPr defaultRowHeight="13.2" x14ac:dyDescent="0.25"/>
  <cols>
    <col min="1" max="1" width="5.44140625" hidden="1" customWidth="1"/>
    <col min="2" max="2" width="5.44140625" style="21" customWidth="1"/>
    <col min="3" max="3" width="24.44140625" customWidth="1"/>
    <col min="4" max="4" width="13.33203125" customWidth="1"/>
    <col min="5" max="6" width="7.33203125" style="3" customWidth="1"/>
    <col min="7" max="7" width="12.109375" customWidth="1"/>
    <col min="8" max="8" width="10.6640625" customWidth="1"/>
    <col min="9" max="10" width="7.33203125" customWidth="1"/>
    <col min="11" max="11" width="7.33203125" hidden="1" customWidth="1"/>
    <col min="12" max="12" width="7.33203125" customWidth="1"/>
    <col min="13" max="13" width="7.5546875" customWidth="1"/>
    <col min="14" max="14" width="7.33203125" hidden="1" customWidth="1"/>
    <col min="15" max="15" width="25.6640625" bestFit="1" customWidth="1"/>
    <col min="16" max="16" width="12.109375" style="1" customWidth="1"/>
    <col min="17" max="17" width="6.33203125" customWidth="1"/>
    <col min="19" max="19" width="25.6640625" hidden="1" customWidth="1"/>
    <col min="20" max="20" width="12.6640625" hidden="1" customWidth="1"/>
  </cols>
  <sheetData>
    <row r="1" spans="1:31" x14ac:dyDescent="0.25">
      <c r="D1" s="9">
        <v>46291</v>
      </c>
      <c r="E1" s="25"/>
      <c r="F1" s="25"/>
      <c r="G1" s="10"/>
      <c r="P1" s="4"/>
    </row>
    <row r="2" spans="1:31" ht="13.8" thickBot="1" x14ac:dyDescent="0.3">
      <c r="R2" s="11"/>
    </row>
    <row r="3" spans="1:31" s="3" customFormat="1" ht="25.5" customHeight="1" thickBot="1" x14ac:dyDescent="0.3">
      <c r="A3" s="8"/>
      <c r="B3" s="8"/>
      <c r="C3" s="22" t="s">
        <v>5</v>
      </c>
      <c r="D3" s="633" t="s">
        <v>40</v>
      </c>
      <c r="E3" s="633"/>
      <c r="F3" s="633"/>
      <c r="G3" s="634" t="s">
        <v>45</v>
      </c>
      <c r="H3" s="633"/>
      <c r="I3" s="633"/>
      <c r="J3" s="633"/>
      <c r="K3" s="633"/>
      <c r="L3" s="633"/>
      <c r="M3" s="633"/>
      <c r="N3" s="633"/>
      <c r="O3" s="633"/>
      <c r="P3" s="633"/>
      <c r="Q3" s="635"/>
      <c r="R3" s="12"/>
      <c r="S3" s="12"/>
      <c r="T3" s="12"/>
      <c r="U3" s="12"/>
      <c r="V3" s="12"/>
      <c r="W3" s="12"/>
      <c r="X3" s="12"/>
      <c r="Y3" s="12"/>
      <c r="AE3" s="11"/>
    </row>
    <row r="4" spans="1:31" ht="13.8" thickBot="1" x14ac:dyDescent="0.3">
      <c r="A4" s="13"/>
    </row>
    <row r="5" spans="1:31" s="2" customFormat="1" ht="15" customHeight="1" x14ac:dyDescent="0.25">
      <c r="A5" s="621" t="s">
        <v>4</v>
      </c>
      <c r="B5" s="623" t="s">
        <v>4</v>
      </c>
      <c r="C5" s="625" t="s">
        <v>0</v>
      </c>
      <c r="D5" s="627" t="s">
        <v>1</v>
      </c>
      <c r="E5" s="625" t="s">
        <v>2</v>
      </c>
      <c r="F5" s="629" t="s">
        <v>36</v>
      </c>
      <c r="G5" s="629" t="s">
        <v>37</v>
      </c>
      <c r="H5" s="629" t="s">
        <v>34</v>
      </c>
      <c r="I5" s="638" t="s">
        <v>18</v>
      </c>
      <c r="J5" s="639"/>
      <c r="K5" s="640"/>
      <c r="L5" s="638" t="s">
        <v>19</v>
      </c>
      <c r="M5" s="639"/>
      <c r="N5" s="640"/>
      <c r="O5" s="629" t="s">
        <v>17</v>
      </c>
      <c r="P5" s="641" t="s">
        <v>44</v>
      </c>
      <c r="Q5" s="631" t="s">
        <v>3</v>
      </c>
    </row>
    <row r="6" spans="1:31" ht="15" customHeight="1" thickBot="1" x14ac:dyDescent="0.3">
      <c r="A6" s="622"/>
      <c r="B6" s="624"/>
      <c r="C6" s="626"/>
      <c r="D6" s="628"/>
      <c r="E6" s="637"/>
      <c r="F6" s="636"/>
      <c r="G6" s="630"/>
      <c r="H6" s="636"/>
      <c r="I6" s="5" t="s">
        <v>6</v>
      </c>
      <c r="J6" s="6" t="s">
        <v>7</v>
      </c>
      <c r="K6" s="7" t="s">
        <v>20</v>
      </c>
      <c r="L6" s="5" t="s">
        <v>6</v>
      </c>
      <c r="M6" s="6" t="s">
        <v>7</v>
      </c>
      <c r="N6" s="7" t="s">
        <v>20</v>
      </c>
      <c r="O6" s="630"/>
      <c r="P6" s="642"/>
      <c r="Q6" s="632"/>
      <c r="S6" t="s">
        <v>11</v>
      </c>
    </row>
    <row r="7" spans="1:31" s="112" customFormat="1" x14ac:dyDescent="0.25">
      <c r="A7" s="105"/>
      <c r="B7" s="234">
        <v>706</v>
      </c>
      <c r="C7" s="397" t="s">
        <v>267</v>
      </c>
      <c r="D7" s="496" t="s">
        <v>24</v>
      </c>
      <c r="E7" s="398" t="s">
        <v>63</v>
      </c>
      <c r="F7" s="498">
        <v>0.4236111111111111</v>
      </c>
      <c r="G7" s="106"/>
      <c r="H7" s="107"/>
      <c r="I7" s="441">
        <v>1.8171296296296297E-3</v>
      </c>
      <c r="J7" s="442">
        <v>1.7719907407407406E-3</v>
      </c>
      <c r="K7" s="108"/>
      <c r="L7" s="441">
        <v>1.3693287037037038E-3</v>
      </c>
      <c r="M7" s="442">
        <v>1.3020833333333333E-3</v>
      </c>
      <c r="N7" s="501"/>
      <c r="O7" s="109"/>
      <c r="P7" s="110">
        <f t="shared" ref="P7:P14" si="0">IF(OR(H7&gt;TIME(0,30,0),O7&lt;&gt;""),"XXXXX",SUM(G7:N7))</f>
        <v>6.2605324074074065E-3</v>
      </c>
      <c r="Q7" s="111">
        <f t="shared" ref="Q7:Q14" si="1">IF(OR(H7&gt;TIME(0,30,0),O7&lt;&gt;""),"D",RANK(P7,$P$7:$P$14,40))</f>
        <v>1</v>
      </c>
    </row>
    <row r="8" spans="1:31" s="112" customFormat="1" x14ac:dyDescent="0.25">
      <c r="A8" s="105">
        <v>121</v>
      </c>
      <c r="B8" s="113">
        <v>701</v>
      </c>
      <c r="C8" s="114" t="s">
        <v>266</v>
      </c>
      <c r="D8" s="115" t="s">
        <v>24</v>
      </c>
      <c r="E8" s="116" t="s">
        <v>60</v>
      </c>
      <c r="F8" s="117">
        <v>0.42916666666666664</v>
      </c>
      <c r="G8" s="118"/>
      <c r="H8" s="119"/>
      <c r="I8" s="443">
        <v>1.912037037037037E-3</v>
      </c>
      <c r="J8" s="444">
        <v>1.8831018518518517E-3</v>
      </c>
      <c r="K8" s="120"/>
      <c r="L8" s="443">
        <v>1.1866898148148149E-3</v>
      </c>
      <c r="M8" s="444">
        <v>1.3498842592592592E-3</v>
      </c>
      <c r="N8" s="121"/>
      <c r="O8" s="122"/>
      <c r="P8" s="123">
        <f t="shared" si="0"/>
        <v>6.3317129629629626E-3</v>
      </c>
      <c r="Q8" s="124">
        <f t="shared" si="1"/>
        <v>2</v>
      </c>
    </row>
    <row r="9" spans="1:31" s="112" customFormat="1" x14ac:dyDescent="0.25">
      <c r="A9" s="125"/>
      <c r="B9" s="493">
        <v>704</v>
      </c>
      <c r="C9" s="132" t="s">
        <v>241</v>
      </c>
      <c r="D9" s="133" t="s">
        <v>99</v>
      </c>
      <c r="E9" s="134" t="s">
        <v>68</v>
      </c>
      <c r="F9" s="126">
        <v>0.42986111111111114</v>
      </c>
      <c r="G9" s="121"/>
      <c r="H9" s="119"/>
      <c r="I9" s="443">
        <v>2.0486111111111113E-3</v>
      </c>
      <c r="J9" s="444">
        <v>1.9097222222222222E-3</v>
      </c>
      <c r="K9" s="120"/>
      <c r="L9" s="443">
        <v>1.4644675925925925E-3</v>
      </c>
      <c r="M9" s="444">
        <v>1.5302083333333335E-3</v>
      </c>
      <c r="N9" s="121"/>
      <c r="O9" s="122"/>
      <c r="P9" s="123">
        <f t="shared" si="0"/>
        <v>6.9530092592592595E-3</v>
      </c>
      <c r="Q9" s="124">
        <f t="shared" si="1"/>
        <v>3</v>
      </c>
    </row>
    <row r="10" spans="1:31" s="112" customFormat="1" x14ac:dyDescent="0.25">
      <c r="A10" s="127"/>
      <c r="B10" s="240">
        <v>707</v>
      </c>
      <c r="C10" s="128" t="s">
        <v>268</v>
      </c>
      <c r="D10" s="129" t="s">
        <v>24</v>
      </c>
      <c r="E10" s="116" t="s">
        <v>102</v>
      </c>
      <c r="F10" s="184">
        <v>0.42222222222222222</v>
      </c>
      <c r="G10" s="121"/>
      <c r="H10" s="119">
        <v>6.9444444444444447E-4</v>
      </c>
      <c r="I10" s="443">
        <v>1.8935185185185186E-3</v>
      </c>
      <c r="J10" s="444">
        <v>1.8344907407407407E-3</v>
      </c>
      <c r="K10" s="120"/>
      <c r="L10" s="443">
        <v>1.4413194444444445E-3</v>
      </c>
      <c r="M10" s="444">
        <v>1.3761574074074075E-3</v>
      </c>
      <c r="N10" s="502"/>
      <c r="O10" s="122"/>
      <c r="P10" s="131">
        <f t="shared" si="0"/>
        <v>7.2399305555555559E-3</v>
      </c>
      <c r="Q10" s="124">
        <f t="shared" si="1"/>
        <v>4</v>
      </c>
      <c r="S10" s="112" t="s">
        <v>14</v>
      </c>
      <c r="T10" s="112" t="s">
        <v>25</v>
      </c>
    </row>
    <row r="11" spans="1:31" s="112" customFormat="1" x14ac:dyDescent="0.25">
      <c r="A11" s="127"/>
      <c r="B11" s="438">
        <v>700</v>
      </c>
      <c r="C11" s="132" t="s">
        <v>59</v>
      </c>
      <c r="D11" s="265" t="s">
        <v>33</v>
      </c>
      <c r="E11" s="497" t="s">
        <v>60</v>
      </c>
      <c r="F11" s="499">
        <v>0.4284722222222222</v>
      </c>
      <c r="G11" s="121"/>
      <c r="H11" s="119">
        <v>1.3888888888888889E-3</v>
      </c>
      <c r="I11" s="443">
        <v>1.9756944444444444E-3</v>
      </c>
      <c r="J11" s="444">
        <v>1.9224537037037036E-3</v>
      </c>
      <c r="K11" s="120"/>
      <c r="L11" s="443">
        <v>1.4752314814814814E-3</v>
      </c>
      <c r="M11" s="444">
        <v>1.4087962962962962E-3</v>
      </c>
      <c r="N11" s="121"/>
      <c r="O11" s="122"/>
      <c r="P11" s="123">
        <f t="shared" si="0"/>
        <v>8.171064814814815E-3</v>
      </c>
      <c r="Q11" s="124">
        <f t="shared" si="1"/>
        <v>5</v>
      </c>
    </row>
    <row r="12" spans="1:31" s="112" customFormat="1" x14ac:dyDescent="0.25">
      <c r="A12" s="127"/>
      <c r="B12" s="495">
        <v>703</v>
      </c>
      <c r="C12" s="135" t="s">
        <v>239</v>
      </c>
      <c r="D12" s="136" t="s">
        <v>33</v>
      </c>
      <c r="E12" s="137" t="s">
        <v>52</v>
      </c>
      <c r="F12" s="500">
        <v>0.42986111111111114</v>
      </c>
      <c r="G12" s="139"/>
      <c r="H12" s="140">
        <v>3.472222222222222E-3</v>
      </c>
      <c r="I12" s="451">
        <v>2.1805555555555558E-3</v>
      </c>
      <c r="J12" s="452">
        <v>2.2638888888888886E-3</v>
      </c>
      <c r="K12" s="141"/>
      <c r="L12" s="451">
        <v>1.7079861111111111E-3</v>
      </c>
      <c r="M12" s="452">
        <v>1.6891203703703703E-3</v>
      </c>
      <c r="N12" s="139"/>
      <c r="O12" s="142"/>
      <c r="P12" s="131">
        <f t="shared" si="0"/>
        <v>1.1313773148148147E-2</v>
      </c>
      <c r="Q12" s="143">
        <f t="shared" si="1"/>
        <v>6</v>
      </c>
      <c r="S12" s="112" t="s">
        <v>16</v>
      </c>
      <c r="T12" s="112" t="s">
        <v>33</v>
      </c>
    </row>
    <row r="13" spans="1:31" s="112" customFormat="1" x14ac:dyDescent="0.25">
      <c r="A13" s="127"/>
      <c r="B13" s="492">
        <v>702</v>
      </c>
      <c r="C13" s="114" t="s">
        <v>187</v>
      </c>
      <c r="D13" s="115" t="s">
        <v>99</v>
      </c>
      <c r="E13" s="116" t="s">
        <v>60</v>
      </c>
      <c r="F13" s="298">
        <v>0.42916666666666664</v>
      </c>
      <c r="G13" s="118"/>
      <c r="H13" s="145">
        <v>1.1111111111111112E-2</v>
      </c>
      <c r="I13" s="453">
        <v>2.5509259259259261E-3</v>
      </c>
      <c r="J13" s="454">
        <v>2.689814814814815E-3</v>
      </c>
      <c r="K13" s="146"/>
      <c r="L13" s="453">
        <v>2.3892361111111111E-3</v>
      </c>
      <c r="M13" s="454">
        <v>2.4222222222222223E-3</v>
      </c>
      <c r="N13" s="146"/>
      <c r="O13" s="122"/>
      <c r="P13" s="123">
        <f t="shared" si="0"/>
        <v>2.1163310185185184E-2</v>
      </c>
      <c r="Q13" s="124">
        <f t="shared" si="1"/>
        <v>7</v>
      </c>
    </row>
    <row r="14" spans="1:31" s="112" customFormat="1" ht="13.8" thickBot="1" x14ac:dyDescent="0.3">
      <c r="A14" s="127"/>
      <c r="B14" s="494">
        <v>705</v>
      </c>
      <c r="C14" s="147" t="s">
        <v>213</v>
      </c>
      <c r="D14" s="148" t="s">
        <v>24</v>
      </c>
      <c r="E14" s="149" t="s">
        <v>60</v>
      </c>
      <c r="F14" s="150">
        <v>0.43055555555555558</v>
      </c>
      <c r="G14" s="151"/>
      <c r="H14" s="152"/>
      <c r="I14" s="455"/>
      <c r="J14" s="456">
        <v>2.1736111111111114E-3</v>
      </c>
      <c r="K14" s="153"/>
      <c r="L14" s="455">
        <v>1.7480324074074073E-3</v>
      </c>
      <c r="M14" s="456">
        <v>1.6160879629629628E-3</v>
      </c>
      <c r="N14" s="153"/>
      <c r="O14" s="503" t="s">
        <v>17</v>
      </c>
      <c r="P14" s="154" t="str">
        <f t="shared" si="0"/>
        <v>XXXXX</v>
      </c>
      <c r="Q14" s="155" t="str">
        <f t="shared" si="1"/>
        <v>D</v>
      </c>
    </row>
  </sheetData>
  <sortState xmlns:xlrd2="http://schemas.microsoft.com/office/spreadsheetml/2017/richdata2" ref="B7:Q14">
    <sortCondition ref="Q7:Q14"/>
  </sortState>
  <dataConsolidate/>
  <mergeCells count="15">
    <mergeCell ref="Q5:Q6"/>
    <mergeCell ref="D3:F3"/>
    <mergeCell ref="G3:Q3"/>
    <mergeCell ref="G5:G6"/>
    <mergeCell ref="H5:H6"/>
    <mergeCell ref="E5:E6"/>
    <mergeCell ref="F5:F6"/>
    <mergeCell ref="I5:K5"/>
    <mergeCell ref="L5:N5"/>
    <mergeCell ref="P5:P6"/>
    <mergeCell ref="A5:A6"/>
    <mergeCell ref="B5:B6"/>
    <mergeCell ref="C5:C6"/>
    <mergeCell ref="D5:D6"/>
    <mergeCell ref="O5:O6"/>
  </mergeCells>
  <phoneticPr fontId="0" type="noConversion"/>
  <dataValidations count="2">
    <dataValidation type="time" errorStyle="warning" allowBlank="1" showInputMessage="1" showErrorMessage="1" errorTitle="Chybné zadání" error="Zadej čas ve tvaru mm:ss,0 !!!" sqref="G7:N14" xr:uid="{00000000-0002-0000-0100-000000000000}">
      <formula1>0</formula1>
      <formula2>0.0416666666666667</formula2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7 D11" xr:uid="{00000000-0002-0000-0100-000001000000}">
      <formula1>$S$9:$S$14</formula1>
    </dataValidation>
  </dataValidations>
  <pageMargins left="0.39370078740157483" right="0.39370078740157483" top="0.39370078740157483" bottom="0.39370078740157483" header="0" footer="0"/>
  <pageSetup paperSize="9" scale="90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EDB4-C8AE-4A03-B0CC-7E8712E43F13}">
  <dimension ref="A1:AE13"/>
  <sheetViews>
    <sheetView zoomScaleNormal="100" zoomScaleSheetLayoutView="75" workbookViewId="0">
      <pane xSplit="3" ySplit="6" topLeftCell="D7" activePane="bottomRight" state="frozen"/>
      <selection activeCell="U16" sqref="U16"/>
      <selection pane="topRight" activeCell="U16" sqref="U16"/>
      <selection pane="bottomLeft" activeCell="U16" sqref="U16"/>
      <selection pane="bottomRight" activeCell="I16" sqref="I16"/>
    </sheetView>
  </sheetViews>
  <sheetFormatPr defaultRowHeight="13.2" x14ac:dyDescent="0.25"/>
  <cols>
    <col min="1" max="1" width="5.44140625" hidden="1" customWidth="1"/>
    <col min="2" max="2" width="5.44140625" style="21" customWidth="1"/>
    <col min="3" max="3" width="24.44140625" customWidth="1"/>
    <col min="4" max="4" width="13.33203125" customWidth="1"/>
    <col min="5" max="6" width="7.33203125" style="3" customWidth="1"/>
    <col min="7" max="7" width="12.109375" customWidth="1"/>
    <col min="8" max="8" width="10.6640625" customWidth="1"/>
    <col min="9" max="10" width="7.33203125" customWidth="1"/>
    <col min="11" max="11" width="7.33203125" hidden="1" customWidth="1"/>
    <col min="12" max="12" width="7.33203125" customWidth="1"/>
    <col min="13" max="13" width="7.5546875" customWidth="1"/>
    <col min="14" max="14" width="7.33203125" hidden="1" customWidth="1"/>
    <col min="15" max="15" width="25.6640625" bestFit="1" customWidth="1"/>
    <col min="16" max="16" width="12.109375" style="1" customWidth="1"/>
    <col min="17" max="17" width="6.33203125" customWidth="1"/>
    <col min="19" max="19" width="25.6640625" hidden="1" customWidth="1"/>
    <col min="20" max="20" width="12.6640625" hidden="1" customWidth="1"/>
  </cols>
  <sheetData>
    <row r="1" spans="1:31" x14ac:dyDescent="0.25">
      <c r="D1" s="9">
        <v>46291</v>
      </c>
      <c r="E1" s="25"/>
      <c r="F1" s="25"/>
      <c r="G1" s="10"/>
      <c r="P1" s="4"/>
    </row>
    <row r="2" spans="1:31" ht="13.8" thickBot="1" x14ac:dyDescent="0.3">
      <c r="R2" s="11"/>
    </row>
    <row r="3" spans="1:31" s="3" customFormat="1" ht="25.5" customHeight="1" thickBot="1" x14ac:dyDescent="0.3">
      <c r="A3" s="8"/>
      <c r="B3" s="8"/>
      <c r="C3" s="22" t="s">
        <v>5</v>
      </c>
      <c r="D3" s="633" t="s">
        <v>46</v>
      </c>
      <c r="E3" s="633"/>
      <c r="F3" s="633"/>
      <c r="G3" s="634" t="s">
        <v>47</v>
      </c>
      <c r="H3" s="633"/>
      <c r="I3" s="633"/>
      <c r="J3" s="633"/>
      <c r="K3" s="633"/>
      <c r="L3" s="633"/>
      <c r="M3" s="633"/>
      <c r="N3" s="633"/>
      <c r="O3" s="633"/>
      <c r="P3" s="633"/>
      <c r="Q3" s="635"/>
      <c r="R3" s="12"/>
      <c r="S3" s="12"/>
      <c r="T3" s="12"/>
      <c r="U3" s="12"/>
      <c r="V3" s="12"/>
      <c r="W3" s="12"/>
      <c r="X3" s="12"/>
      <c r="Y3" s="12"/>
      <c r="AE3" s="11"/>
    </row>
    <row r="4" spans="1:31" ht="13.8" thickBot="1" x14ac:dyDescent="0.3">
      <c r="A4" s="13"/>
    </row>
    <row r="5" spans="1:31" s="2" customFormat="1" ht="15" customHeight="1" x14ac:dyDescent="0.25">
      <c r="A5" s="621" t="s">
        <v>4</v>
      </c>
      <c r="B5" s="623" t="s">
        <v>4</v>
      </c>
      <c r="C5" s="625" t="s">
        <v>0</v>
      </c>
      <c r="D5" s="627" t="s">
        <v>1</v>
      </c>
      <c r="E5" s="625" t="s">
        <v>2</v>
      </c>
      <c r="F5" s="629" t="s">
        <v>36</v>
      </c>
      <c r="G5" s="629" t="s">
        <v>37</v>
      </c>
      <c r="H5" s="629" t="s">
        <v>34</v>
      </c>
      <c r="I5" s="638" t="s">
        <v>18</v>
      </c>
      <c r="J5" s="639"/>
      <c r="K5" s="640"/>
      <c r="L5" s="638" t="s">
        <v>19</v>
      </c>
      <c r="M5" s="639"/>
      <c r="N5" s="640"/>
      <c r="O5" s="629" t="s">
        <v>17</v>
      </c>
      <c r="P5" s="641" t="s">
        <v>44</v>
      </c>
      <c r="Q5" s="631" t="s">
        <v>3</v>
      </c>
    </row>
    <row r="6" spans="1:31" ht="15" customHeight="1" thickBot="1" x14ac:dyDescent="0.3">
      <c r="A6" s="622"/>
      <c r="B6" s="624"/>
      <c r="C6" s="626"/>
      <c r="D6" s="628"/>
      <c r="E6" s="637"/>
      <c r="F6" s="636"/>
      <c r="G6" s="630"/>
      <c r="H6" s="636"/>
      <c r="I6" s="213" t="s">
        <v>6</v>
      </c>
      <c r="J6" s="214" t="s">
        <v>7</v>
      </c>
      <c r="K6" s="215" t="s">
        <v>20</v>
      </c>
      <c r="L6" s="213" t="s">
        <v>6</v>
      </c>
      <c r="M6" s="214" t="s">
        <v>7</v>
      </c>
      <c r="N6" s="215" t="s">
        <v>20</v>
      </c>
      <c r="O6" s="630"/>
      <c r="P6" s="642"/>
      <c r="Q6" s="632"/>
      <c r="S6" t="s">
        <v>11</v>
      </c>
    </row>
    <row r="7" spans="1:31" s="219" customFormat="1" x14ac:dyDescent="0.25">
      <c r="A7" s="216">
        <v>121</v>
      </c>
      <c r="B7" s="217">
        <v>607</v>
      </c>
      <c r="C7" s="517" t="s">
        <v>228</v>
      </c>
      <c r="D7" s="519" t="s">
        <v>55</v>
      </c>
      <c r="E7" s="523" t="s">
        <v>167</v>
      </c>
      <c r="F7" s="218">
        <v>0.42430555555555555</v>
      </c>
      <c r="G7" s="106"/>
      <c r="H7" s="107"/>
      <c r="I7" s="441">
        <v>1.7465277777777778E-3</v>
      </c>
      <c r="J7" s="442">
        <v>2.0439814814814813E-3</v>
      </c>
      <c r="K7" s="108"/>
      <c r="L7" s="441">
        <v>1.324537037037037E-3</v>
      </c>
      <c r="M7" s="442">
        <v>1.3107638888888889E-3</v>
      </c>
      <c r="N7" s="106"/>
      <c r="O7" s="109"/>
      <c r="P7" s="110">
        <f>IF(OR(H7&gt;TIME(0,30,0),O7&lt;&gt;""),"XXXXX",SUM(G7:N7))</f>
        <v>6.4258101851851854E-3</v>
      </c>
      <c r="Q7" s="111">
        <f>IF(OR(H7&gt;TIME(0,30,0),O7&lt;&gt;""),"D",RANK(P7,$P$7:$P$13,40))</f>
        <v>1</v>
      </c>
    </row>
    <row r="8" spans="1:31" s="112" customFormat="1" x14ac:dyDescent="0.25">
      <c r="A8" s="105"/>
      <c r="B8" s="220">
        <v>608</v>
      </c>
      <c r="C8" s="186" t="s">
        <v>232</v>
      </c>
      <c r="D8" s="521" t="s">
        <v>26</v>
      </c>
      <c r="E8" s="180" t="s">
        <v>51</v>
      </c>
      <c r="F8" s="222">
        <v>0.42499999999999999</v>
      </c>
      <c r="G8" s="121"/>
      <c r="H8" s="119"/>
      <c r="I8" s="443">
        <v>1.9756944444444444E-3</v>
      </c>
      <c r="J8" s="444">
        <v>2.0185185185185184E-3</v>
      </c>
      <c r="K8" s="120"/>
      <c r="L8" s="443">
        <v>1.4891203703703703E-3</v>
      </c>
      <c r="M8" s="444">
        <v>1.4680555555555556E-3</v>
      </c>
      <c r="N8" s="121"/>
      <c r="O8" s="122"/>
      <c r="P8" s="123">
        <f>IF(OR(H8&gt;TIME(0,30,0),O8&lt;&gt;""),"XXXXX",SUM(G8:N8))</f>
        <v>6.9513888888888889E-3</v>
      </c>
      <c r="Q8" s="124">
        <f>IF(OR(H8&gt;TIME(0,30,0),O8&lt;&gt;""),"D",RANK(P8,$P$7:$P$13,40))</f>
        <v>2</v>
      </c>
    </row>
    <row r="9" spans="1:31" s="112" customFormat="1" x14ac:dyDescent="0.25">
      <c r="A9" s="223"/>
      <c r="B9" s="224">
        <v>601</v>
      </c>
      <c r="C9" s="221" t="s">
        <v>75</v>
      </c>
      <c r="D9" s="361" t="s">
        <v>26</v>
      </c>
      <c r="E9" s="304" t="s">
        <v>76</v>
      </c>
      <c r="F9" s="222">
        <v>0.42291666666666666</v>
      </c>
      <c r="G9" s="121"/>
      <c r="H9" s="119"/>
      <c r="I9" s="443">
        <v>2.0347222222222225E-3</v>
      </c>
      <c r="J9" s="444">
        <v>2.0254629629629629E-3</v>
      </c>
      <c r="K9" s="120"/>
      <c r="L9" s="443">
        <v>1.5277777777777779E-3</v>
      </c>
      <c r="M9" s="444">
        <v>1.5262731481481481E-3</v>
      </c>
      <c r="N9" s="121"/>
      <c r="O9" s="122"/>
      <c r="P9" s="123">
        <f>IF(OR(H9&gt;TIME(0,30,0),O9&lt;&gt;""),"XXXXX",SUM(G9:N9))</f>
        <v>7.114236111111112E-3</v>
      </c>
      <c r="Q9" s="124">
        <f>IF(OR(H9&gt;TIME(0,30,0),O9&lt;&gt;""),"D",RANK(P9,$P$7:$P$13,40))</f>
        <v>3</v>
      </c>
    </row>
    <row r="10" spans="1:31" s="112" customFormat="1" x14ac:dyDescent="0.25">
      <c r="A10" s="127"/>
      <c r="B10" s="491">
        <v>602</v>
      </c>
      <c r="C10" s="518" t="s">
        <v>103</v>
      </c>
      <c r="D10" s="520" t="s">
        <v>35</v>
      </c>
      <c r="E10" s="524" t="s">
        <v>51</v>
      </c>
      <c r="F10" s="222">
        <v>0.42291666666666666</v>
      </c>
      <c r="G10" s="121"/>
      <c r="H10" s="119"/>
      <c r="I10" s="443">
        <v>2.0486111111111113E-3</v>
      </c>
      <c r="J10" s="444">
        <v>1.9953703703703704E-3</v>
      </c>
      <c r="K10" s="120"/>
      <c r="L10" s="443">
        <v>1.5715277777777778E-3</v>
      </c>
      <c r="M10" s="444">
        <v>1.5810185185185185E-3</v>
      </c>
      <c r="N10" s="121"/>
      <c r="O10" s="122"/>
      <c r="P10" s="123">
        <f>IF(OR(H10&gt;TIME(0,30,0),O10&lt;&gt;""),"XXXXX",SUM(G10:N10))</f>
        <v>7.1965277777777774E-3</v>
      </c>
      <c r="Q10" s="124">
        <f>IF(OR(H10&gt;TIME(0,30,0),O10&lt;&gt;""),"D",RANK(P10,$P$7:$P$13,40))</f>
        <v>4</v>
      </c>
    </row>
    <row r="11" spans="1:31" s="233" customFormat="1" ht="13.8" thickBot="1" x14ac:dyDescent="0.3">
      <c r="A11" s="228"/>
      <c r="B11" s="229">
        <v>604</v>
      </c>
      <c r="C11" s="384" t="s">
        <v>171</v>
      </c>
      <c r="D11" s="522" t="s">
        <v>26</v>
      </c>
      <c r="E11" s="525" t="s">
        <v>63</v>
      </c>
      <c r="F11" s="230">
        <v>0.4236111111111111</v>
      </c>
      <c r="G11" s="151"/>
      <c r="H11" s="152"/>
      <c r="I11" s="455">
        <v>2.1076388888888889E-3</v>
      </c>
      <c r="J11" s="456">
        <v>2.2060185185185186E-3</v>
      </c>
      <c r="K11" s="153"/>
      <c r="L11" s="455">
        <v>1.5468750000000001E-3</v>
      </c>
      <c r="M11" s="456">
        <v>1.6030092592592593E-3</v>
      </c>
      <c r="N11" s="151"/>
      <c r="O11" s="231"/>
      <c r="P11" s="154">
        <f>IF(OR(H11&gt;TIME(0,30,0),O11&lt;&gt;""),"XXXXX",SUM(G11:N11))</f>
        <v>7.4635416666666669E-3</v>
      </c>
      <c r="Q11" s="232">
        <f>IF(OR(H11&gt;TIME(0,30,0),O11&lt;&gt;""),"D",RANK(P11,$P$7:$P$13,40))</f>
        <v>5</v>
      </c>
      <c r="S11" s="233" t="s">
        <v>16</v>
      </c>
      <c r="T11" s="233" t="s">
        <v>33</v>
      </c>
    </row>
    <row r="12" spans="1:31" x14ac:dyDescent="0.25">
      <c r="A12" s="23"/>
      <c r="B12" s="30"/>
      <c r="E12"/>
      <c r="F12"/>
      <c r="G12" s="19"/>
      <c r="H12" s="29"/>
      <c r="I12" s="19"/>
      <c r="J12" s="19"/>
      <c r="K12" s="19"/>
      <c r="L12" s="19"/>
      <c r="M12" s="19"/>
      <c r="N12" s="19"/>
      <c r="O12" s="20"/>
      <c r="P12" s="27"/>
      <c r="Q12" s="28"/>
    </row>
    <row r="13" spans="1:31" x14ac:dyDescent="0.25">
      <c r="A13" s="24"/>
      <c r="B13" s="30"/>
      <c r="E13"/>
      <c r="F13"/>
      <c r="G13" s="19"/>
      <c r="H13" s="29"/>
      <c r="I13" s="19"/>
      <c r="J13" s="19"/>
      <c r="K13" s="19"/>
      <c r="L13" s="19"/>
      <c r="M13" s="19"/>
      <c r="N13" s="19"/>
      <c r="O13" s="20"/>
      <c r="P13" s="27"/>
      <c r="Q13" s="28"/>
    </row>
  </sheetData>
  <sortState xmlns:xlrd2="http://schemas.microsoft.com/office/spreadsheetml/2017/richdata2" ref="B7:Q11">
    <sortCondition ref="Q7:Q11"/>
  </sortState>
  <dataConsolidate/>
  <mergeCells count="15">
    <mergeCell ref="D3:F3"/>
    <mergeCell ref="G3:Q3"/>
    <mergeCell ref="A5:A6"/>
    <mergeCell ref="B5:B6"/>
    <mergeCell ref="C5:C6"/>
    <mergeCell ref="D5:D6"/>
    <mergeCell ref="E5:E6"/>
    <mergeCell ref="F5:F6"/>
    <mergeCell ref="G5:G6"/>
    <mergeCell ref="H5:H6"/>
    <mergeCell ref="I5:K5"/>
    <mergeCell ref="L5:N5"/>
    <mergeCell ref="O5:O6"/>
    <mergeCell ref="P5:P6"/>
    <mergeCell ref="Q5:Q6"/>
  </mergeCells>
  <dataValidations count="3">
    <dataValidation type="list" errorStyle="warning" allowBlank="1" showInputMessage="1" showErrorMessage="1" errorTitle="Chybné zadání" error="Vyber ze seznamu značku motocyklu. V případě, že se značka v seznamu nenachází kontaktujte autora programu." sqref="D8:D9" xr:uid="{CCC36FA6-F8FF-4F98-871C-96225BDE5810}">
      <formula1>$S$8:$S$22</formula1>
    </dataValidation>
    <dataValidation type="time" errorStyle="warning" allowBlank="1" showInputMessage="1" showErrorMessage="1" errorTitle="Chybné zadání" error="Zadej čas ve tvaru mm:ss,0 !!!" sqref="G7:N13" xr:uid="{7DE9BF6D-0AA8-476A-A7B8-FA071F95FE9B}">
      <formula1>0</formula1>
      <formula2>0.0416666666666667</formula2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7" xr:uid="{715CB3B8-FC08-4EC4-8D73-AED513C961BF}">
      <formula1>$S$8:$S$24</formula1>
    </dataValidation>
  </dataValidations>
  <pageMargins left="0.39370078740157483" right="0.39370078740157483" top="0.39370078740157483" bottom="0.39370078740157483" header="0" footer="0"/>
  <pageSetup paperSize="9" scale="90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52"/>
  <sheetViews>
    <sheetView zoomScaleNormal="100" zoomScaleSheetLayoutView="75" workbookViewId="0">
      <pane xSplit="3" ySplit="6" topLeftCell="D19" activePane="bottomRight" state="frozen"/>
      <selection activeCell="U16" sqref="U16"/>
      <selection pane="topRight" activeCell="U16" sqref="U16"/>
      <selection pane="bottomLeft" activeCell="U16" sqref="U16"/>
      <selection pane="bottomRight" activeCell="B49" sqref="B49"/>
    </sheetView>
  </sheetViews>
  <sheetFormatPr defaultRowHeight="13.2" x14ac:dyDescent="0.25"/>
  <cols>
    <col min="1" max="1" width="5.44140625" hidden="1" customWidth="1"/>
    <col min="2" max="2" width="5.44140625" style="21" customWidth="1"/>
    <col min="3" max="3" width="24.44140625" customWidth="1"/>
    <col min="4" max="4" width="13.33203125" customWidth="1"/>
    <col min="5" max="5" width="7.33203125" style="21" customWidth="1"/>
    <col min="6" max="6" width="7.33203125" style="3" customWidth="1"/>
    <col min="7" max="7" width="12.109375" customWidth="1"/>
    <col min="8" max="8" width="10.6640625" customWidth="1"/>
    <col min="9" max="10" width="7.33203125" customWidth="1"/>
    <col min="11" max="11" width="7.33203125" hidden="1" customWidth="1"/>
    <col min="12" max="12" width="7.33203125" customWidth="1"/>
    <col min="13" max="13" width="7.5546875" customWidth="1"/>
    <col min="14" max="14" width="7.33203125" hidden="1" customWidth="1"/>
    <col min="15" max="15" width="25.6640625" bestFit="1" customWidth="1"/>
    <col min="16" max="16" width="12.109375" style="1" customWidth="1"/>
    <col min="17" max="17" width="6.33203125" customWidth="1"/>
    <col min="19" max="19" width="25.6640625" hidden="1" customWidth="1"/>
    <col min="20" max="20" width="12.6640625" hidden="1" customWidth="1"/>
  </cols>
  <sheetData>
    <row r="1" spans="1:31" x14ac:dyDescent="0.25">
      <c r="D1" s="9">
        <v>46291</v>
      </c>
      <c r="E1" s="26"/>
      <c r="F1" s="25"/>
      <c r="G1" s="10"/>
      <c r="P1" s="4"/>
    </row>
    <row r="2" spans="1:31" ht="13.8" thickBot="1" x14ac:dyDescent="0.3">
      <c r="R2" s="11"/>
    </row>
    <row r="3" spans="1:31" s="3" customFormat="1" ht="25.5" customHeight="1" thickBot="1" x14ac:dyDescent="0.3">
      <c r="A3" s="8"/>
      <c r="B3" s="8"/>
      <c r="C3" s="22" t="s">
        <v>5</v>
      </c>
      <c r="D3" s="633" t="s">
        <v>32</v>
      </c>
      <c r="E3" s="633"/>
      <c r="F3" s="635"/>
      <c r="G3" s="634" t="s">
        <v>48</v>
      </c>
      <c r="H3" s="633"/>
      <c r="I3" s="633"/>
      <c r="J3" s="633"/>
      <c r="K3" s="633"/>
      <c r="L3" s="633"/>
      <c r="M3" s="633"/>
      <c r="N3" s="633"/>
      <c r="O3" s="633"/>
      <c r="P3" s="633"/>
      <c r="Q3" s="635"/>
      <c r="R3" s="12"/>
      <c r="S3" s="12"/>
      <c r="T3" s="12"/>
      <c r="U3" s="12"/>
      <c r="V3" s="12"/>
      <c r="W3" s="12"/>
      <c r="X3" s="12"/>
      <c r="Y3" s="12"/>
      <c r="AE3" s="11"/>
    </row>
    <row r="4" spans="1:31" ht="13.8" thickBot="1" x14ac:dyDescent="0.3">
      <c r="A4" s="13"/>
    </row>
    <row r="5" spans="1:31" s="2" customFormat="1" ht="15" customHeight="1" x14ac:dyDescent="0.25">
      <c r="A5" s="621" t="s">
        <v>4</v>
      </c>
      <c r="B5" s="623" t="s">
        <v>4</v>
      </c>
      <c r="C5" s="625" t="s">
        <v>0</v>
      </c>
      <c r="D5" s="627" t="s">
        <v>1</v>
      </c>
      <c r="E5" s="625" t="s">
        <v>2</v>
      </c>
      <c r="F5" s="629" t="s">
        <v>36</v>
      </c>
      <c r="G5" s="629" t="s">
        <v>37</v>
      </c>
      <c r="H5" s="629" t="s">
        <v>34</v>
      </c>
      <c r="I5" s="638" t="s">
        <v>18</v>
      </c>
      <c r="J5" s="639"/>
      <c r="K5" s="640"/>
      <c r="L5" s="638" t="s">
        <v>19</v>
      </c>
      <c r="M5" s="639"/>
      <c r="N5" s="640"/>
      <c r="O5" s="629" t="s">
        <v>17</v>
      </c>
      <c r="P5" s="641" t="s">
        <v>44</v>
      </c>
      <c r="Q5" s="631" t="s">
        <v>3</v>
      </c>
    </row>
    <row r="6" spans="1:31" ht="15" customHeight="1" thickBot="1" x14ac:dyDescent="0.3">
      <c r="A6" s="622"/>
      <c r="B6" s="624"/>
      <c r="C6" s="626"/>
      <c r="D6" s="628"/>
      <c r="E6" s="665"/>
      <c r="F6" s="636"/>
      <c r="G6" s="630"/>
      <c r="H6" s="636"/>
      <c r="I6" s="5" t="s">
        <v>6</v>
      </c>
      <c r="J6" s="6" t="s">
        <v>7</v>
      </c>
      <c r="K6" s="7" t="s">
        <v>20</v>
      </c>
      <c r="L6" s="5" t="s">
        <v>6</v>
      </c>
      <c r="M6" s="6" t="s">
        <v>7</v>
      </c>
      <c r="N6" s="7" t="s">
        <v>20</v>
      </c>
      <c r="O6" s="630"/>
      <c r="P6" s="642"/>
      <c r="Q6" s="632"/>
      <c r="S6" t="s">
        <v>11</v>
      </c>
    </row>
    <row r="7" spans="1:31" s="112" customFormat="1" x14ac:dyDescent="0.25">
      <c r="A7" s="216">
        <v>360</v>
      </c>
      <c r="B7" s="234">
        <v>509</v>
      </c>
      <c r="C7" s="397" t="s">
        <v>80</v>
      </c>
      <c r="D7" s="527" t="s">
        <v>81</v>
      </c>
      <c r="E7" s="531" t="s">
        <v>82</v>
      </c>
      <c r="F7" s="277">
        <v>0.41875000000000001</v>
      </c>
      <c r="G7" s="106"/>
      <c r="H7" s="107"/>
      <c r="I7" s="441">
        <v>1.5381944444444445E-3</v>
      </c>
      <c r="J7" s="442">
        <v>1.5335648148148149E-3</v>
      </c>
      <c r="K7" s="106"/>
      <c r="L7" s="441">
        <v>1.1378472222222222E-3</v>
      </c>
      <c r="M7" s="442">
        <v>1.0782407407407407E-3</v>
      </c>
      <c r="N7" s="106"/>
      <c r="O7" s="109"/>
      <c r="P7" s="235">
        <f t="shared" ref="P7:P51" si="0">IF(OR(H7&gt;TIME(0,30,0),O7&lt;&gt;""),"XXXXX",SUM(G7:N7))</f>
        <v>5.2878472222222224E-3</v>
      </c>
      <c r="Q7" s="111">
        <f t="shared" ref="Q7:Q51" si="1">IF(OR(H7&gt;TIME(0,30,0),O7&lt;&gt;""),"D",RANK(P7,$P$7:$P$51,40))</f>
        <v>1</v>
      </c>
      <c r="S7" s="112" t="s">
        <v>15</v>
      </c>
      <c r="T7" s="112" t="s">
        <v>21</v>
      </c>
    </row>
    <row r="8" spans="1:31" s="112" customFormat="1" x14ac:dyDescent="0.25">
      <c r="A8" s="105"/>
      <c r="B8" s="236">
        <v>502</v>
      </c>
      <c r="C8" s="114" t="s">
        <v>56</v>
      </c>
      <c r="D8" s="177" t="s">
        <v>26</v>
      </c>
      <c r="E8" s="237" t="s">
        <v>57</v>
      </c>
      <c r="F8" s="130">
        <v>0.43055555555555558</v>
      </c>
      <c r="G8" s="121"/>
      <c r="H8" s="119"/>
      <c r="I8" s="443">
        <v>1.6192129629629629E-3</v>
      </c>
      <c r="J8" s="444">
        <v>1.6261574074074073E-3</v>
      </c>
      <c r="K8" s="120"/>
      <c r="L8" s="443">
        <v>1.1871527777777776E-3</v>
      </c>
      <c r="M8" s="444">
        <v>1.1679398148148148E-3</v>
      </c>
      <c r="N8" s="121"/>
      <c r="O8" s="122"/>
      <c r="P8" s="123">
        <f t="shared" si="0"/>
        <v>5.6004629629629633E-3</v>
      </c>
      <c r="Q8" s="124">
        <f t="shared" si="1"/>
        <v>2</v>
      </c>
    </row>
    <row r="9" spans="1:31" s="112" customFormat="1" x14ac:dyDescent="0.25">
      <c r="A9" s="105"/>
      <c r="B9" s="240">
        <v>521</v>
      </c>
      <c r="C9" s="114" t="s">
        <v>135</v>
      </c>
      <c r="D9" s="177" t="s">
        <v>35</v>
      </c>
      <c r="E9" s="237" t="s">
        <v>63</v>
      </c>
      <c r="F9" s="130">
        <v>0.4375</v>
      </c>
      <c r="G9" s="121"/>
      <c r="H9" s="119"/>
      <c r="I9" s="443">
        <v>1.6053240740740739E-3</v>
      </c>
      <c r="J9" s="444">
        <v>1.6967592592592592E-3</v>
      </c>
      <c r="K9" s="120"/>
      <c r="L9" s="443">
        <v>1.1824074074074074E-3</v>
      </c>
      <c r="M9" s="444">
        <v>1.1599537037037036E-3</v>
      </c>
      <c r="N9" s="121"/>
      <c r="O9" s="122"/>
      <c r="P9" s="123">
        <f t="shared" si="0"/>
        <v>5.6444444444444441E-3</v>
      </c>
      <c r="Q9" s="124">
        <f t="shared" si="1"/>
        <v>3</v>
      </c>
    </row>
    <row r="10" spans="1:31" s="112" customFormat="1" x14ac:dyDescent="0.25">
      <c r="A10" s="127">
        <v>677</v>
      </c>
      <c r="B10" s="240">
        <v>506</v>
      </c>
      <c r="C10" s="114" t="s">
        <v>70</v>
      </c>
      <c r="D10" s="238" t="s">
        <v>26</v>
      </c>
      <c r="E10" s="239" t="s">
        <v>57</v>
      </c>
      <c r="F10" s="130">
        <v>0.43194444444444446</v>
      </c>
      <c r="G10" s="121"/>
      <c r="H10" s="119"/>
      <c r="I10" s="443">
        <v>1.664351851851852E-3</v>
      </c>
      <c r="J10" s="444">
        <v>1.6515046296296295E-3</v>
      </c>
      <c r="K10" s="120"/>
      <c r="L10" s="443">
        <v>1.2021990740740741E-3</v>
      </c>
      <c r="M10" s="444">
        <v>1.1899305555555556E-3</v>
      </c>
      <c r="N10" s="121"/>
      <c r="O10" s="122"/>
      <c r="P10" s="123">
        <f t="shared" si="0"/>
        <v>5.7079861111111116E-3</v>
      </c>
      <c r="Q10" s="124">
        <f t="shared" si="1"/>
        <v>4</v>
      </c>
    </row>
    <row r="11" spans="1:31" s="112" customFormat="1" x14ac:dyDescent="0.25">
      <c r="A11" s="127"/>
      <c r="B11" s="240">
        <v>519</v>
      </c>
      <c r="C11" s="250" t="s">
        <v>126</v>
      </c>
      <c r="D11" s="250" t="s">
        <v>125</v>
      </c>
      <c r="E11" s="251" t="s">
        <v>51</v>
      </c>
      <c r="F11" s="126">
        <v>0.43680555555555556</v>
      </c>
      <c r="G11" s="121"/>
      <c r="H11" s="119"/>
      <c r="I11" s="443">
        <v>1.6597222222222224E-3</v>
      </c>
      <c r="J11" s="444">
        <v>1.6377314814814815E-3</v>
      </c>
      <c r="K11" s="120"/>
      <c r="L11" s="443">
        <v>1.2467592592592593E-3</v>
      </c>
      <c r="M11" s="444">
        <v>1.1895833333333333E-3</v>
      </c>
      <c r="N11" s="121"/>
      <c r="O11" s="122"/>
      <c r="P11" s="123">
        <f t="shared" si="0"/>
        <v>5.7337962962962967E-3</v>
      </c>
      <c r="Q11" s="124">
        <f t="shared" si="1"/>
        <v>5</v>
      </c>
    </row>
    <row r="12" spans="1:31" s="112" customFormat="1" x14ac:dyDescent="0.25">
      <c r="A12" s="127"/>
      <c r="B12" s="240">
        <v>539</v>
      </c>
      <c r="C12" s="115" t="s">
        <v>192</v>
      </c>
      <c r="D12" s="115" t="s">
        <v>35</v>
      </c>
      <c r="E12" s="237" t="s">
        <v>60</v>
      </c>
      <c r="F12" s="241">
        <v>0.44305555555555554</v>
      </c>
      <c r="G12" s="260"/>
      <c r="H12" s="145"/>
      <c r="I12" s="457">
        <v>1.6724537037037038E-3</v>
      </c>
      <c r="J12" s="458">
        <v>1.664351851851852E-3</v>
      </c>
      <c r="K12" s="252"/>
      <c r="L12" s="457">
        <v>1.2239583333333334E-3</v>
      </c>
      <c r="M12" s="458">
        <v>1.2309027777777778E-3</v>
      </c>
      <c r="N12" s="253"/>
      <c r="O12" s="142"/>
      <c r="P12" s="123">
        <f t="shared" si="0"/>
        <v>5.7916666666666663E-3</v>
      </c>
      <c r="Q12" s="124">
        <f t="shared" si="1"/>
        <v>6</v>
      </c>
    </row>
    <row r="13" spans="1:31" s="112" customFormat="1" x14ac:dyDescent="0.25">
      <c r="A13" s="127"/>
      <c r="B13" s="243">
        <v>536</v>
      </c>
      <c r="C13" s="181" t="s">
        <v>163</v>
      </c>
      <c r="D13" s="183" t="s">
        <v>35</v>
      </c>
      <c r="E13" s="244" t="s">
        <v>51</v>
      </c>
      <c r="F13" s="298">
        <v>0.44236111111111109</v>
      </c>
      <c r="G13" s="260"/>
      <c r="H13" s="145"/>
      <c r="I13" s="457">
        <v>1.6770833333333334E-3</v>
      </c>
      <c r="J13" s="458">
        <v>1.6770833333333334E-3</v>
      </c>
      <c r="K13" s="252"/>
      <c r="L13" s="457">
        <v>1.2424768518518518E-3</v>
      </c>
      <c r="M13" s="458">
        <v>1.2185185185185185E-3</v>
      </c>
      <c r="N13" s="253"/>
      <c r="O13" s="142"/>
      <c r="P13" s="123">
        <f t="shared" si="0"/>
        <v>5.8151620370370371E-3</v>
      </c>
      <c r="Q13" s="124">
        <f t="shared" si="1"/>
        <v>7</v>
      </c>
    </row>
    <row r="14" spans="1:31" s="112" customFormat="1" x14ac:dyDescent="0.25">
      <c r="A14" s="127"/>
      <c r="B14" s="245">
        <v>533</v>
      </c>
      <c r="C14" s="114" t="s">
        <v>154</v>
      </c>
      <c r="D14" s="179" t="s">
        <v>78</v>
      </c>
      <c r="E14" s="180" t="s">
        <v>51</v>
      </c>
      <c r="F14" s="249">
        <v>0.44097222222222221</v>
      </c>
      <c r="G14" s="260"/>
      <c r="H14" s="145"/>
      <c r="I14" s="457">
        <v>1.6875000000000002E-3</v>
      </c>
      <c r="J14" s="458">
        <v>1.6851851851851852E-3</v>
      </c>
      <c r="K14" s="252"/>
      <c r="L14" s="457">
        <v>1.2684027777777778E-3</v>
      </c>
      <c r="M14" s="458">
        <v>1.2311342592592593E-3</v>
      </c>
      <c r="N14" s="253"/>
      <c r="O14" s="142"/>
      <c r="P14" s="123">
        <f t="shared" si="0"/>
        <v>5.8722222222222223E-3</v>
      </c>
      <c r="Q14" s="124">
        <f t="shared" si="1"/>
        <v>8</v>
      </c>
    </row>
    <row r="15" spans="1:31" s="112" customFormat="1" x14ac:dyDescent="0.25">
      <c r="A15" s="127"/>
      <c r="B15" s="245">
        <v>518</v>
      </c>
      <c r="C15" s="166" t="s">
        <v>238</v>
      </c>
      <c r="D15" s="265" t="s">
        <v>125</v>
      </c>
      <c r="E15" s="532" t="s">
        <v>51</v>
      </c>
      <c r="F15" s="249">
        <v>0.43680555555555556</v>
      </c>
      <c r="G15" s="242"/>
      <c r="H15" s="145"/>
      <c r="I15" s="453">
        <v>1.736111111111111E-3</v>
      </c>
      <c r="J15" s="454">
        <v>1.7013888888888888E-3</v>
      </c>
      <c r="K15" s="146"/>
      <c r="L15" s="453">
        <v>1.2629629629629629E-3</v>
      </c>
      <c r="M15" s="454">
        <v>1.2457175925925925E-3</v>
      </c>
      <c r="N15" s="139"/>
      <c r="O15" s="142"/>
      <c r="P15" s="123">
        <f t="shared" si="0"/>
        <v>5.9461805555555552E-3</v>
      </c>
      <c r="Q15" s="124">
        <f t="shared" si="1"/>
        <v>9</v>
      </c>
    </row>
    <row r="16" spans="1:31" s="112" customFormat="1" x14ac:dyDescent="0.25">
      <c r="A16" s="127"/>
      <c r="B16" s="245">
        <v>507</v>
      </c>
      <c r="C16" s="166" t="s">
        <v>71</v>
      </c>
      <c r="D16" s="528" t="s">
        <v>35</v>
      </c>
      <c r="E16" s="532" t="s">
        <v>51</v>
      </c>
      <c r="F16" s="248">
        <v>0.43333333333333335</v>
      </c>
      <c r="G16" s="242"/>
      <c r="H16" s="145"/>
      <c r="I16" s="453">
        <v>1.7511574074074074E-3</v>
      </c>
      <c r="J16" s="454">
        <v>1.6932870370370372E-3</v>
      </c>
      <c r="K16" s="146"/>
      <c r="L16" s="453">
        <v>1.2901620370370369E-3</v>
      </c>
      <c r="M16" s="454">
        <v>1.2391203703703705E-3</v>
      </c>
      <c r="N16" s="139"/>
      <c r="O16" s="142"/>
      <c r="P16" s="123">
        <f t="shared" si="0"/>
        <v>5.9737268518518516E-3</v>
      </c>
      <c r="Q16" s="124">
        <f t="shared" si="1"/>
        <v>10</v>
      </c>
    </row>
    <row r="17" spans="1:17" s="112" customFormat="1" x14ac:dyDescent="0.25">
      <c r="A17" s="127"/>
      <c r="B17" s="245">
        <v>538</v>
      </c>
      <c r="C17" s="114" t="s">
        <v>174</v>
      </c>
      <c r="D17" s="177" t="s">
        <v>22</v>
      </c>
      <c r="E17" s="237" t="s">
        <v>63</v>
      </c>
      <c r="F17" s="249">
        <v>0.44305555555555554</v>
      </c>
      <c r="G17" s="260"/>
      <c r="H17" s="145"/>
      <c r="I17" s="457">
        <v>1.7557870370370368E-3</v>
      </c>
      <c r="J17" s="458">
        <v>1.7488425925925924E-3</v>
      </c>
      <c r="K17" s="252"/>
      <c r="L17" s="457">
        <v>1.3090277777777777E-3</v>
      </c>
      <c r="M17" s="458">
        <v>1.2688657407407408E-3</v>
      </c>
      <c r="N17" s="253"/>
      <c r="O17" s="142"/>
      <c r="P17" s="123">
        <f t="shared" si="0"/>
        <v>6.0825231481481477E-3</v>
      </c>
      <c r="Q17" s="124">
        <f t="shared" si="1"/>
        <v>11</v>
      </c>
    </row>
    <row r="18" spans="1:17" s="112" customFormat="1" x14ac:dyDescent="0.25">
      <c r="A18" s="127"/>
      <c r="B18" s="165">
        <v>504</v>
      </c>
      <c r="C18" s="135" t="s">
        <v>255</v>
      </c>
      <c r="D18" s="177" t="s">
        <v>256</v>
      </c>
      <c r="E18" s="511" t="s">
        <v>63</v>
      </c>
      <c r="F18" s="536">
        <v>0.43194444444444446</v>
      </c>
      <c r="G18" s="242"/>
      <c r="H18" s="145"/>
      <c r="I18" s="453">
        <v>1.7499999999999998E-3</v>
      </c>
      <c r="J18" s="454">
        <v>1.7569444444444447E-3</v>
      </c>
      <c r="K18" s="146"/>
      <c r="L18" s="453">
        <v>1.3111111111111112E-3</v>
      </c>
      <c r="M18" s="454">
        <v>1.2651620370370371E-3</v>
      </c>
      <c r="N18" s="139"/>
      <c r="O18" s="142"/>
      <c r="P18" s="123">
        <f t="shared" si="0"/>
        <v>6.0832175925925923E-3</v>
      </c>
      <c r="Q18" s="124">
        <f t="shared" si="1"/>
        <v>12</v>
      </c>
    </row>
    <row r="19" spans="1:17" s="112" customFormat="1" x14ac:dyDescent="0.25">
      <c r="A19" s="127"/>
      <c r="B19" s="245">
        <v>515</v>
      </c>
      <c r="C19" s="250" t="s">
        <v>118</v>
      </c>
      <c r="D19" s="250" t="s">
        <v>26</v>
      </c>
      <c r="E19" s="251" t="s">
        <v>51</v>
      </c>
      <c r="F19" s="249">
        <v>0.43541666666666667</v>
      </c>
      <c r="G19" s="242"/>
      <c r="H19" s="145"/>
      <c r="I19" s="453">
        <v>1.736111111111111E-3</v>
      </c>
      <c r="J19" s="454">
        <v>1.7592592592592592E-3</v>
      </c>
      <c r="K19" s="146"/>
      <c r="L19" s="453">
        <v>1.3291666666666666E-3</v>
      </c>
      <c r="M19" s="454">
        <v>1.3148148148148147E-3</v>
      </c>
      <c r="N19" s="139"/>
      <c r="O19" s="142"/>
      <c r="P19" s="123">
        <f t="shared" si="0"/>
        <v>6.1393518518518516E-3</v>
      </c>
      <c r="Q19" s="124">
        <f t="shared" si="1"/>
        <v>13</v>
      </c>
    </row>
    <row r="20" spans="1:17" s="112" customFormat="1" x14ac:dyDescent="0.25">
      <c r="A20" s="127"/>
      <c r="B20" s="245">
        <v>532</v>
      </c>
      <c r="C20" s="115" t="s">
        <v>151</v>
      </c>
      <c r="D20" s="115" t="s">
        <v>26</v>
      </c>
      <c r="E20" s="237" t="s">
        <v>57</v>
      </c>
      <c r="F20" s="248">
        <v>0.44097222222222221</v>
      </c>
      <c r="G20" s="260"/>
      <c r="H20" s="145"/>
      <c r="I20" s="457">
        <v>1.7800925925925927E-3</v>
      </c>
      <c r="J20" s="458">
        <v>1.7939814814814815E-3</v>
      </c>
      <c r="K20" s="252"/>
      <c r="L20" s="457">
        <v>1.3379629629629629E-3</v>
      </c>
      <c r="M20" s="458">
        <v>1.2949074074074074E-3</v>
      </c>
      <c r="N20" s="253"/>
      <c r="O20" s="142"/>
      <c r="P20" s="123">
        <f t="shared" si="0"/>
        <v>6.2069444444444438E-3</v>
      </c>
      <c r="Q20" s="124">
        <f t="shared" si="1"/>
        <v>14</v>
      </c>
    </row>
    <row r="21" spans="1:17" s="112" customFormat="1" x14ac:dyDescent="0.25">
      <c r="A21" s="127"/>
      <c r="B21" s="245">
        <v>529</v>
      </c>
      <c r="C21" s="114" t="s">
        <v>146</v>
      </c>
      <c r="D21" s="179" t="s">
        <v>22</v>
      </c>
      <c r="E21" s="533" t="s">
        <v>57</v>
      </c>
      <c r="F21" s="248">
        <v>0.43958333333333333</v>
      </c>
      <c r="G21" s="260"/>
      <c r="H21" s="145"/>
      <c r="I21" s="457">
        <v>1.8032407407407409E-3</v>
      </c>
      <c r="J21" s="458">
        <v>1.7662037037037036E-3</v>
      </c>
      <c r="K21" s="252"/>
      <c r="L21" s="457">
        <v>1.315162037037037E-3</v>
      </c>
      <c r="M21" s="458">
        <v>1.3310185185185185E-3</v>
      </c>
      <c r="N21" s="253"/>
      <c r="O21" s="142"/>
      <c r="P21" s="123">
        <f t="shared" si="0"/>
        <v>6.2156249999999998E-3</v>
      </c>
      <c r="Q21" s="124">
        <f t="shared" si="1"/>
        <v>15</v>
      </c>
    </row>
    <row r="22" spans="1:17" s="112" customFormat="1" x14ac:dyDescent="0.25">
      <c r="A22" s="127"/>
      <c r="B22" s="245">
        <v>551</v>
      </c>
      <c r="C22" s="135" t="s">
        <v>257</v>
      </c>
      <c r="D22" s="530" t="s">
        <v>26</v>
      </c>
      <c r="E22" s="511" t="s">
        <v>258</v>
      </c>
      <c r="F22" s="249">
        <v>0.44791666666666669</v>
      </c>
      <c r="G22" s="260"/>
      <c r="H22" s="145"/>
      <c r="I22" s="457">
        <v>1.7974537037037039E-3</v>
      </c>
      <c r="J22" s="458">
        <v>1.8194444444444443E-3</v>
      </c>
      <c r="K22" s="252"/>
      <c r="L22" s="457">
        <v>1.3086805555555556E-3</v>
      </c>
      <c r="M22" s="458">
        <v>1.29375E-3</v>
      </c>
      <c r="N22" s="253"/>
      <c r="O22" s="142"/>
      <c r="P22" s="123">
        <f t="shared" si="0"/>
        <v>6.2193287037037035E-3</v>
      </c>
      <c r="Q22" s="124">
        <f t="shared" si="1"/>
        <v>16</v>
      </c>
    </row>
    <row r="23" spans="1:17" s="112" customFormat="1" x14ac:dyDescent="0.25">
      <c r="A23" s="127"/>
      <c r="B23" s="245">
        <v>500</v>
      </c>
      <c r="C23" s="176" t="s">
        <v>50</v>
      </c>
      <c r="D23" s="246" t="s">
        <v>26</v>
      </c>
      <c r="E23" s="247" t="s">
        <v>51</v>
      </c>
      <c r="F23" s="535">
        <v>0.43125000000000002</v>
      </c>
      <c r="G23" s="242"/>
      <c r="H23" s="145"/>
      <c r="I23" s="453">
        <v>1.8136574074074073E-3</v>
      </c>
      <c r="J23" s="454">
        <v>1.7893518518518519E-3</v>
      </c>
      <c r="K23" s="146"/>
      <c r="L23" s="453">
        <v>1.3349537037037036E-3</v>
      </c>
      <c r="M23" s="454">
        <v>1.332523148148148E-3</v>
      </c>
      <c r="N23" s="139"/>
      <c r="O23" s="142"/>
      <c r="P23" s="123">
        <f t="shared" si="0"/>
        <v>6.2704861111111104E-3</v>
      </c>
      <c r="Q23" s="124">
        <f t="shared" si="1"/>
        <v>17</v>
      </c>
    </row>
    <row r="24" spans="1:17" s="112" customFormat="1" x14ac:dyDescent="0.25">
      <c r="A24" s="127"/>
      <c r="B24" s="245">
        <v>537</v>
      </c>
      <c r="C24" s="135" t="s">
        <v>172</v>
      </c>
      <c r="D24" s="177" t="s">
        <v>26</v>
      </c>
      <c r="E24" s="511" t="s">
        <v>63</v>
      </c>
      <c r="F24" s="249">
        <v>0.44236111111111109</v>
      </c>
      <c r="G24" s="260"/>
      <c r="H24" s="145"/>
      <c r="I24" s="457">
        <v>1.8506944444444445E-3</v>
      </c>
      <c r="J24" s="458">
        <v>1.7986111111111111E-3</v>
      </c>
      <c r="K24" s="252"/>
      <c r="L24" s="457">
        <v>1.3483796296296297E-3</v>
      </c>
      <c r="M24" s="458">
        <v>1.2864583333333335E-3</v>
      </c>
      <c r="N24" s="253"/>
      <c r="O24" s="142"/>
      <c r="P24" s="123">
        <f t="shared" si="0"/>
        <v>6.2841435185185188E-3</v>
      </c>
      <c r="Q24" s="124">
        <f t="shared" si="1"/>
        <v>18</v>
      </c>
    </row>
    <row r="25" spans="1:17" s="112" customFormat="1" x14ac:dyDescent="0.25">
      <c r="A25" s="127"/>
      <c r="B25" s="240">
        <v>525</v>
      </c>
      <c r="C25" s="114" t="s">
        <v>142</v>
      </c>
      <c r="D25" s="179" t="s">
        <v>26</v>
      </c>
      <c r="E25" s="187" t="s">
        <v>63</v>
      </c>
      <c r="F25" s="249">
        <v>0.43888888888888888</v>
      </c>
      <c r="G25" s="242"/>
      <c r="H25" s="145"/>
      <c r="I25" s="453">
        <v>1.8136574074074073E-3</v>
      </c>
      <c r="J25" s="454">
        <v>1.8055555555555555E-3</v>
      </c>
      <c r="K25" s="146"/>
      <c r="L25" s="453">
        <v>1.3587962962962963E-3</v>
      </c>
      <c r="M25" s="454">
        <v>1.3182870370370371E-3</v>
      </c>
      <c r="N25" s="139"/>
      <c r="O25" s="142"/>
      <c r="P25" s="123">
        <f t="shared" si="0"/>
        <v>6.2962962962962964E-3</v>
      </c>
      <c r="Q25" s="124">
        <f t="shared" si="1"/>
        <v>19</v>
      </c>
    </row>
    <row r="26" spans="1:17" s="112" customFormat="1" x14ac:dyDescent="0.25">
      <c r="A26" s="127"/>
      <c r="B26" s="240">
        <v>527</v>
      </c>
      <c r="C26" s="115" t="s">
        <v>245</v>
      </c>
      <c r="D26" s="129" t="s">
        <v>26</v>
      </c>
      <c r="E26" s="237" t="s">
        <v>51</v>
      </c>
      <c r="F26" s="249">
        <v>0.41736111111111113</v>
      </c>
      <c r="G26" s="260"/>
      <c r="H26" s="145"/>
      <c r="I26" s="457">
        <v>1.8148148148148149E-3</v>
      </c>
      <c r="J26" s="458">
        <v>1.8460648148148149E-3</v>
      </c>
      <c r="K26" s="252"/>
      <c r="L26" s="457">
        <v>1.3405092592592592E-3</v>
      </c>
      <c r="M26" s="458">
        <v>1.3025462962962962E-3</v>
      </c>
      <c r="N26" s="253"/>
      <c r="O26" s="142"/>
      <c r="P26" s="123">
        <f t="shared" si="0"/>
        <v>6.303935185185185E-3</v>
      </c>
      <c r="Q26" s="124">
        <f t="shared" si="1"/>
        <v>20</v>
      </c>
    </row>
    <row r="27" spans="1:17" s="112" customFormat="1" x14ac:dyDescent="0.25">
      <c r="A27" s="127"/>
      <c r="B27" s="240">
        <v>542</v>
      </c>
      <c r="C27" s="115" t="s">
        <v>203</v>
      </c>
      <c r="D27" s="115" t="s">
        <v>22</v>
      </c>
      <c r="E27" s="237" t="s">
        <v>51</v>
      </c>
      <c r="F27" s="248">
        <v>0.44444444444444442</v>
      </c>
      <c r="G27" s="260"/>
      <c r="H27" s="145"/>
      <c r="I27" s="457">
        <v>1.8414351851851851E-3</v>
      </c>
      <c r="J27" s="458">
        <v>1.8460648148148149E-3</v>
      </c>
      <c r="K27" s="252"/>
      <c r="L27" s="457">
        <v>1.2978009259259258E-3</v>
      </c>
      <c r="M27" s="458">
        <v>1.3296296296296296E-3</v>
      </c>
      <c r="N27" s="253"/>
      <c r="O27" s="142"/>
      <c r="P27" s="123">
        <f t="shared" si="0"/>
        <v>6.3149305555555554E-3</v>
      </c>
      <c r="Q27" s="124">
        <f t="shared" si="1"/>
        <v>21</v>
      </c>
    </row>
    <row r="28" spans="1:17" s="112" customFormat="1" x14ac:dyDescent="0.25">
      <c r="A28" s="127"/>
      <c r="B28" s="240">
        <v>524</v>
      </c>
      <c r="C28" s="250" t="s">
        <v>139</v>
      </c>
      <c r="D28" s="250" t="s">
        <v>26</v>
      </c>
      <c r="E28" s="251" t="s">
        <v>63</v>
      </c>
      <c r="F28" s="249">
        <v>0.43819444444444444</v>
      </c>
      <c r="G28" s="141"/>
      <c r="H28" s="258"/>
      <c r="I28" s="453">
        <v>1.8182870370370369E-3</v>
      </c>
      <c r="J28" s="461">
        <v>1.7719907407407406E-3</v>
      </c>
      <c r="K28" s="141"/>
      <c r="L28" s="445">
        <v>1.3350694444444443E-3</v>
      </c>
      <c r="M28" s="471">
        <v>1.4615740740740741E-3</v>
      </c>
      <c r="N28" s="141"/>
      <c r="O28" s="142"/>
      <c r="P28" s="123">
        <f t="shared" si="0"/>
        <v>6.3869212962962959E-3</v>
      </c>
      <c r="Q28" s="143">
        <f t="shared" si="1"/>
        <v>22</v>
      </c>
    </row>
    <row r="29" spans="1:17" s="112" customFormat="1" ht="12" customHeight="1" x14ac:dyDescent="0.25">
      <c r="A29" s="127"/>
      <c r="B29" s="240">
        <v>530</v>
      </c>
      <c r="C29" s="115" t="s">
        <v>148</v>
      </c>
      <c r="D29" s="115" t="s">
        <v>149</v>
      </c>
      <c r="E29" s="237" t="s">
        <v>60</v>
      </c>
      <c r="F29" s="248">
        <v>0.44027777777777777</v>
      </c>
      <c r="G29" s="263"/>
      <c r="H29" s="258"/>
      <c r="I29" s="537">
        <v>1.8703703703703703E-3</v>
      </c>
      <c r="J29" s="459">
        <v>1.8298611111111111E-3</v>
      </c>
      <c r="K29" s="256"/>
      <c r="L29" s="462">
        <v>1.4178240740740742E-3</v>
      </c>
      <c r="M29" s="479">
        <v>1.3252314814814815E-3</v>
      </c>
      <c r="N29" s="256"/>
      <c r="O29" s="142"/>
      <c r="P29" s="123">
        <f t="shared" si="0"/>
        <v>6.4432870370370373E-3</v>
      </c>
      <c r="Q29" s="143">
        <f t="shared" si="1"/>
        <v>23</v>
      </c>
    </row>
    <row r="30" spans="1:17" s="112" customFormat="1" x14ac:dyDescent="0.25">
      <c r="A30" s="127"/>
      <c r="B30" s="236">
        <v>550</v>
      </c>
      <c r="C30" s="115" t="s">
        <v>225</v>
      </c>
      <c r="D30" s="115" t="s">
        <v>26</v>
      </c>
      <c r="E30" s="237" t="s">
        <v>85</v>
      </c>
      <c r="F30" s="249">
        <v>0.44722222222222224</v>
      </c>
      <c r="G30" s="260"/>
      <c r="H30" s="260"/>
      <c r="I30" s="462">
        <v>1.8310185185185183E-3</v>
      </c>
      <c r="J30" s="463">
        <v>1.8437500000000001E-3</v>
      </c>
      <c r="K30" s="261"/>
      <c r="L30" s="481">
        <v>1.3498842592592592E-3</v>
      </c>
      <c r="M30" s="459">
        <v>1.4478009259259259E-3</v>
      </c>
      <c r="N30" s="261"/>
      <c r="O30" s="122"/>
      <c r="P30" s="123">
        <f t="shared" si="0"/>
        <v>6.4724537037037034E-3</v>
      </c>
      <c r="Q30" s="143">
        <f t="shared" si="1"/>
        <v>24</v>
      </c>
    </row>
    <row r="31" spans="1:17" s="112" customFormat="1" x14ac:dyDescent="0.25">
      <c r="A31" s="127"/>
      <c r="B31" s="240">
        <v>512</v>
      </c>
      <c r="C31" s="115" t="s">
        <v>110</v>
      </c>
      <c r="D31" s="129" t="s">
        <v>22</v>
      </c>
      <c r="E31" s="237" t="s">
        <v>51</v>
      </c>
      <c r="F31" s="248">
        <v>0.43472222222222223</v>
      </c>
      <c r="G31" s="242"/>
      <c r="H31" s="260"/>
      <c r="I31" s="445">
        <v>1.9305555555555556E-3</v>
      </c>
      <c r="J31" s="446">
        <v>1.8622685185185185E-3</v>
      </c>
      <c r="K31" s="120"/>
      <c r="L31" s="480">
        <v>1.3704861111111112E-3</v>
      </c>
      <c r="M31" s="461">
        <v>1.3476851851851851E-3</v>
      </c>
      <c r="N31" s="120"/>
      <c r="O31" s="122"/>
      <c r="P31" s="123">
        <f t="shared" si="0"/>
        <v>6.510995370370371E-3</v>
      </c>
      <c r="Q31" s="143">
        <f t="shared" si="1"/>
        <v>25</v>
      </c>
    </row>
    <row r="32" spans="1:17" s="112" customFormat="1" x14ac:dyDescent="0.25">
      <c r="A32" s="127"/>
      <c r="B32" s="240">
        <v>543</v>
      </c>
      <c r="C32" s="115" t="s">
        <v>204</v>
      </c>
      <c r="D32" s="115" t="s">
        <v>205</v>
      </c>
      <c r="E32" s="237" t="s">
        <v>60</v>
      </c>
      <c r="F32" s="248">
        <v>0.44444444444444442</v>
      </c>
      <c r="G32" s="260"/>
      <c r="H32" s="260"/>
      <c r="I32" s="462">
        <v>1.8946759259259257E-3</v>
      </c>
      <c r="J32" s="463">
        <v>1.8668981481481483E-3</v>
      </c>
      <c r="K32" s="261"/>
      <c r="L32" s="481">
        <v>1.3737268518518519E-3</v>
      </c>
      <c r="M32" s="459">
        <v>1.3765046296296296E-3</v>
      </c>
      <c r="N32" s="261"/>
      <c r="O32" s="122"/>
      <c r="P32" s="123">
        <f t="shared" si="0"/>
        <v>6.5118055555555554E-3</v>
      </c>
      <c r="Q32" s="262">
        <f t="shared" si="1"/>
        <v>26</v>
      </c>
    </row>
    <row r="33" spans="1:17" s="112" customFormat="1" x14ac:dyDescent="0.25">
      <c r="A33" s="127"/>
      <c r="B33" s="245">
        <v>520</v>
      </c>
      <c r="C33" s="526" t="s">
        <v>134</v>
      </c>
      <c r="D33" s="529" t="s">
        <v>26</v>
      </c>
      <c r="E33" s="534" t="s">
        <v>63</v>
      </c>
      <c r="F33" s="248">
        <v>0.43611111111111112</v>
      </c>
      <c r="G33" s="257"/>
      <c r="H33" s="263"/>
      <c r="I33" s="447">
        <v>1.8645833333333333E-3</v>
      </c>
      <c r="J33" s="448">
        <v>1.9363425925925928E-3</v>
      </c>
      <c r="K33" s="141"/>
      <c r="L33" s="478">
        <v>1.3805555555555557E-3</v>
      </c>
      <c r="M33" s="487">
        <v>1.3425925925925925E-3</v>
      </c>
      <c r="N33" s="141"/>
      <c r="O33" s="142"/>
      <c r="P33" s="123">
        <f t="shared" si="0"/>
        <v>6.5240740740740745E-3</v>
      </c>
      <c r="Q33" s="262">
        <f t="shared" si="1"/>
        <v>27</v>
      </c>
    </row>
    <row r="34" spans="1:17" s="112" customFormat="1" ht="12" customHeight="1" x14ac:dyDescent="0.25">
      <c r="A34" s="127"/>
      <c r="B34" s="245">
        <v>514</v>
      </c>
      <c r="C34" s="115" t="s">
        <v>114</v>
      </c>
      <c r="D34" s="115" t="s">
        <v>26</v>
      </c>
      <c r="E34" s="237" t="s">
        <v>73</v>
      </c>
      <c r="F34" s="249">
        <v>0.41944444444444445</v>
      </c>
      <c r="G34" s="257"/>
      <c r="H34" s="263"/>
      <c r="I34" s="447">
        <v>1.8657407407407405E-3</v>
      </c>
      <c r="J34" s="448">
        <v>1.8900462962962964E-3</v>
      </c>
      <c r="K34" s="141"/>
      <c r="L34" s="478">
        <v>1.3903935185185185E-3</v>
      </c>
      <c r="M34" s="487">
        <v>1.407638888888889E-3</v>
      </c>
      <c r="N34" s="141"/>
      <c r="O34" s="142"/>
      <c r="P34" s="123">
        <f t="shared" si="0"/>
        <v>6.5538194444444437E-3</v>
      </c>
      <c r="Q34" s="262">
        <f t="shared" si="1"/>
        <v>28</v>
      </c>
    </row>
    <row r="35" spans="1:17" s="112" customFormat="1" x14ac:dyDescent="0.25">
      <c r="A35" s="127"/>
      <c r="B35" s="245">
        <v>541</v>
      </c>
      <c r="C35" s="115" t="s">
        <v>200</v>
      </c>
      <c r="D35" s="115" t="s">
        <v>26</v>
      </c>
      <c r="E35" s="264" t="s">
        <v>51</v>
      </c>
      <c r="F35" s="248">
        <v>0.44374999999999998</v>
      </c>
      <c r="G35" s="263"/>
      <c r="H35" s="263"/>
      <c r="I35" s="464">
        <v>1.8553240740740741E-3</v>
      </c>
      <c r="J35" s="465">
        <v>1.9282407407407408E-3</v>
      </c>
      <c r="K35" s="256"/>
      <c r="L35" s="482">
        <v>1.4174768518518518E-3</v>
      </c>
      <c r="M35" s="483">
        <v>1.3747685185185184E-3</v>
      </c>
      <c r="N35" s="256"/>
      <c r="O35" s="142"/>
      <c r="P35" s="123">
        <f t="shared" si="0"/>
        <v>6.5758101851851854E-3</v>
      </c>
      <c r="Q35" s="262">
        <f t="shared" si="1"/>
        <v>29</v>
      </c>
    </row>
    <row r="36" spans="1:17" s="112" customFormat="1" x14ac:dyDescent="0.25">
      <c r="A36" s="127"/>
      <c r="B36" s="245">
        <v>523</v>
      </c>
      <c r="C36" s="250" t="s">
        <v>138</v>
      </c>
      <c r="D36" s="250" t="s">
        <v>55</v>
      </c>
      <c r="E36" s="251" t="s">
        <v>51</v>
      </c>
      <c r="F36" s="248">
        <v>0.43819444444444444</v>
      </c>
      <c r="G36" s="142"/>
      <c r="H36" s="142"/>
      <c r="I36" s="464">
        <v>1.9386574074074074E-3</v>
      </c>
      <c r="J36" s="465">
        <v>1.8912037037037038E-3</v>
      </c>
      <c r="K36" s="256"/>
      <c r="L36" s="482">
        <v>1.4673611111111111E-3</v>
      </c>
      <c r="M36" s="483">
        <v>1.4445601851851852E-3</v>
      </c>
      <c r="N36" s="256"/>
      <c r="O36" s="142"/>
      <c r="P36" s="123">
        <f t="shared" si="0"/>
        <v>6.7417824074074073E-3</v>
      </c>
      <c r="Q36" s="262">
        <f t="shared" si="1"/>
        <v>30</v>
      </c>
    </row>
    <row r="37" spans="1:17" s="112" customFormat="1" x14ac:dyDescent="0.25">
      <c r="A37" s="127"/>
      <c r="B37" s="245">
        <v>508</v>
      </c>
      <c r="C37" s="166" t="s">
        <v>72</v>
      </c>
      <c r="D37" s="265" t="s">
        <v>26</v>
      </c>
      <c r="E37" s="532" t="s">
        <v>57</v>
      </c>
      <c r="F37" s="248">
        <v>0.43333333333333335</v>
      </c>
      <c r="G37" s="257"/>
      <c r="H37" s="263"/>
      <c r="I37" s="447">
        <v>1.9826388888888888E-3</v>
      </c>
      <c r="J37" s="448">
        <v>1.9583333333333332E-3</v>
      </c>
      <c r="K37" s="141"/>
      <c r="L37" s="478">
        <v>1.4222222222222221E-3</v>
      </c>
      <c r="M37" s="487">
        <v>1.4699074074074074E-3</v>
      </c>
      <c r="N37" s="141"/>
      <c r="O37" s="142"/>
      <c r="P37" s="123">
        <f t="shared" si="0"/>
        <v>6.8331018518518524E-3</v>
      </c>
      <c r="Q37" s="262">
        <f t="shared" si="1"/>
        <v>31</v>
      </c>
    </row>
    <row r="38" spans="1:17" s="112" customFormat="1" x14ac:dyDescent="0.25">
      <c r="A38" s="127"/>
      <c r="B38" s="245">
        <v>534</v>
      </c>
      <c r="C38" s="115" t="s">
        <v>254</v>
      </c>
      <c r="D38" s="115" t="s">
        <v>186</v>
      </c>
      <c r="E38" s="237" t="s">
        <v>106</v>
      </c>
      <c r="F38" s="249">
        <v>0.44166666666666665</v>
      </c>
      <c r="G38" s="263"/>
      <c r="H38" s="263"/>
      <c r="I38" s="464">
        <v>1.9560185185185184E-3</v>
      </c>
      <c r="J38" s="465">
        <v>1.991898148148148E-3</v>
      </c>
      <c r="K38" s="256"/>
      <c r="L38" s="482">
        <v>1.4712962962962963E-3</v>
      </c>
      <c r="M38" s="483">
        <v>1.4207175925925926E-3</v>
      </c>
      <c r="N38" s="256"/>
      <c r="O38" s="142"/>
      <c r="P38" s="123">
        <f t="shared" si="0"/>
        <v>6.8399305555555548E-3</v>
      </c>
      <c r="Q38" s="262">
        <f t="shared" si="1"/>
        <v>32</v>
      </c>
    </row>
    <row r="39" spans="1:17" s="112" customFormat="1" x14ac:dyDescent="0.25">
      <c r="A39" s="127"/>
      <c r="B39" s="245">
        <v>540</v>
      </c>
      <c r="C39" s="176" t="s">
        <v>193</v>
      </c>
      <c r="D39" s="246" t="s">
        <v>26</v>
      </c>
      <c r="E39" s="247" t="s">
        <v>51</v>
      </c>
      <c r="F39" s="249">
        <v>0.44374999999999998</v>
      </c>
      <c r="G39" s="263"/>
      <c r="H39" s="263"/>
      <c r="I39" s="464">
        <v>1.9988425925925924E-3</v>
      </c>
      <c r="J39" s="465">
        <v>2.0046296296296296E-3</v>
      </c>
      <c r="K39" s="256"/>
      <c r="L39" s="482">
        <v>1.5216435185185185E-3</v>
      </c>
      <c r="M39" s="483">
        <v>1.501736111111111E-3</v>
      </c>
      <c r="N39" s="256"/>
      <c r="O39" s="142"/>
      <c r="P39" s="123">
        <f t="shared" si="0"/>
        <v>7.0268518518518518E-3</v>
      </c>
      <c r="Q39" s="262">
        <f t="shared" si="1"/>
        <v>33</v>
      </c>
    </row>
    <row r="40" spans="1:17" s="112" customFormat="1" x14ac:dyDescent="0.25">
      <c r="A40" s="127"/>
      <c r="B40" s="245">
        <v>516</v>
      </c>
      <c r="C40" s="166" t="s">
        <v>119</v>
      </c>
      <c r="D40" s="265" t="s">
        <v>25</v>
      </c>
      <c r="E40" s="532" t="s">
        <v>73</v>
      </c>
      <c r="F40" s="249">
        <v>0.43541666666666667</v>
      </c>
      <c r="G40" s="142"/>
      <c r="H40" s="142"/>
      <c r="I40" s="464">
        <v>2.0011574074074077E-3</v>
      </c>
      <c r="J40" s="465">
        <v>2.003472222222222E-3</v>
      </c>
      <c r="K40" s="256"/>
      <c r="L40" s="482">
        <v>1.5219907407407406E-3</v>
      </c>
      <c r="M40" s="483">
        <v>1.5024305555555557E-3</v>
      </c>
      <c r="N40" s="256"/>
      <c r="O40" s="142"/>
      <c r="P40" s="123">
        <f t="shared" si="0"/>
        <v>7.0290509259259256E-3</v>
      </c>
      <c r="Q40" s="262">
        <f t="shared" si="1"/>
        <v>34</v>
      </c>
    </row>
    <row r="41" spans="1:17" s="112" customFormat="1" x14ac:dyDescent="0.25">
      <c r="A41" s="127"/>
      <c r="B41" s="245">
        <v>548</v>
      </c>
      <c r="C41" s="115" t="s">
        <v>220</v>
      </c>
      <c r="D41" s="115" t="s">
        <v>26</v>
      </c>
      <c r="E41" s="237" t="s">
        <v>51</v>
      </c>
      <c r="F41" s="249">
        <v>0.4465277777777778</v>
      </c>
      <c r="G41" s="263"/>
      <c r="H41" s="263"/>
      <c r="I41" s="464">
        <v>2.1006944444444445E-3</v>
      </c>
      <c r="J41" s="465">
        <v>2.0104166666666664E-3</v>
      </c>
      <c r="K41" s="256"/>
      <c r="L41" s="482">
        <v>1.600462962962963E-3</v>
      </c>
      <c r="M41" s="483">
        <v>1.5143518518518518E-3</v>
      </c>
      <c r="N41" s="256"/>
      <c r="O41" s="142"/>
      <c r="P41" s="123">
        <f t="shared" si="0"/>
        <v>7.2259259259259256E-3</v>
      </c>
      <c r="Q41" s="262">
        <f t="shared" si="1"/>
        <v>35</v>
      </c>
    </row>
    <row r="42" spans="1:17" s="112" customFormat="1" x14ac:dyDescent="0.25">
      <c r="A42" s="127"/>
      <c r="B42" s="245">
        <v>549</v>
      </c>
      <c r="C42" s="115" t="s">
        <v>223</v>
      </c>
      <c r="D42" s="115" t="s">
        <v>35</v>
      </c>
      <c r="E42" s="237" t="s">
        <v>51</v>
      </c>
      <c r="F42" s="249">
        <v>0.4465277777777778</v>
      </c>
      <c r="G42" s="263"/>
      <c r="H42" s="263"/>
      <c r="I42" s="464">
        <v>2.1157407407407409E-3</v>
      </c>
      <c r="J42" s="465">
        <v>2.0486111111111113E-3</v>
      </c>
      <c r="K42" s="256"/>
      <c r="L42" s="482">
        <v>1.6486111111111111E-3</v>
      </c>
      <c r="M42" s="483">
        <v>1.623611111111111E-3</v>
      </c>
      <c r="N42" s="256"/>
      <c r="O42" s="142"/>
      <c r="P42" s="123">
        <f t="shared" si="0"/>
        <v>7.4365740740740746E-3</v>
      </c>
      <c r="Q42" s="262">
        <f t="shared" si="1"/>
        <v>36</v>
      </c>
    </row>
    <row r="43" spans="1:17" s="112" customFormat="1" x14ac:dyDescent="0.25">
      <c r="A43" s="127"/>
      <c r="B43" s="245">
        <v>505</v>
      </c>
      <c r="C43" s="114" t="s">
        <v>66</v>
      </c>
      <c r="D43" s="115" t="s">
        <v>26</v>
      </c>
      <c r="E43" s="187" t="s">
        <v>51</v>
      </c>
      <c r="F43" s="536">
        <v>0.43263888888888891</v>
      </c>
      <c r="G43" s="257"/>
      <c r="H43" s="263">
        <v>2.7777777777777779E-3</v>
      </c>
      <c r="I43" s="447">
        <v>1.8576388888888889E-3</v>
      </c>
      <c r="J43" s="448">
        <v>1.8865740740740742E-3</v>
      </c>
      <c r="K43" s="141"/>
      <c r="L43" s="478">
        <v>1.3643518518518518E-3</v>
      </c>
      <c r="M43" s="487">
        <v>1.368287037037037E-3</v>
      </c>
      <c r="N43" s="141"/>
      <c r="O43" s="142"/>
      <c r="P43" s="123">
        <f t="shared" si="0"/>
        <v>9.2546296296296317E-3</v>
      </c>
      <c r="Q43" s="262">
        <f t="shared" si="1"/>
        <v>37</v>
      </c>
    </row>
    <row r="44" spans="1:17" s="112" customFormat="1" x14ac:dyDescent="0.25">
      <c r="A44" s="127"/>
      <c r="B44" s="165">
        <v>503</v>
      </c>
      <c r="C44" s="115" t="s">
        <v>64</v>
      </c>
      <c r="D44" s="115" t="s">
        <v>22</v>
      </c>
      <c r="E44" s="237" t="s">
        <v>60</v>
      </c>
      <c r="F44" s="249">
        <v>0.43125000000000002</v>
      </c>
      <c r="G44" s="257"/>
      <c r="H44" s="263">
        <v>2.7777777777777779E-3</v>
      </c>
      <c r="I44" s="447">
        <v>1.931712962962963E-3</v>
      </c>
      <c r="J44" s="448">
        <v>1.9791666666666668E-3</v>
      </c>
      <c r="K44" s="141"/>
      <c r="L44" s="538">
        <v>1.4821759259259258E-3</v>
      </c>
      <c r="M44" s="487">
        <v>1.501736111111111E-3</v>
      </c>
      <c r="N44" s="141"/>
      <c r="O44" s="142"/>
      <c r="P44" s="123">
        <f t="shared" si="0"/>
        <v>9.6725694444444437E-3</v>
      </c>
      <c r="Q44" s="262">
        <f t="shared" si="1"/>
        <v>38</v>
      </c>
    </row>
    <row r="45" spans="1:17" s="112" customFormat="1" x14ac:dyDescent="0.25">
      <c r="A45" s="127"/>
      <c r="B45" s="245">
        <v>510</v>
      </c>
      <c r="C45" s="115" t="s">
        <v>88</v>
      </c>
      <c r="D45" s="115" t="s">
        <v>25</v>
      </c>
      <c r="E45" s="237" t="s">
        <v>89</v>
      </c>
      <c r="F45" s="248">
        <v>0.43402777777777779</v>
      </c>
      <c r="G45" s="257"/>
      <c r="H45" s="263">
        <v>4.8611111111111112E-3</v>
      </c>
      <c r="I45" s="447">
        <v>2.2673611111111111E-3</v>
      </c>
      <c r="J45" s="448">
        <v>2.2743055555555555E-3</v>
      </c>
      <c r="K45" s="141"/>
      <c r="L45" s="538">
        <v>1.6496527777777779E-3</v>
      </c>
      <c r="M45" s="487">
        <v>1.6399305555555555E-3</v>
      </c>
      <c r="N45" s="141"/>
      <c r="O45" s="142"/>
      <c r="P45" s="123">
        <f t="shared" si="0"/>
        <v>1.2692361111111111E-2</v>
      </c>
      <c r="Q45" s="262">
        <f t="shared" si="1"/>
        <v>39</v>
      </c>
    </row>
    <row r="46" spans="1:17" s="112" customFormat="1" x14ac:dyDescent="0.25">
      <c r="A46" s="127"/>
      <c r="B46" s="245">
        <v>511</v>
      </c>
      <c r="C46" s="115" t="s">
        <v>97</v>
      </c>
      <c r="D46" s="115" t="s">
        <v>259</v>
      </c>
      <c r="E46" s="237" t="s">
        <v>209</v>
      </c>
      <c r="F46" s="248">
        <v>0.43402777777777779</v>
      </c>
      <c r="G46" s="257"/>
      <c r="H46" s="263"/>
      <c r="I46" s="447">
        <v>2.2847222222222223E-3</v>
      </c>
      <c r="J46" s="448"/>
      <c r="K46" s="141"/>
      <c r="L46" s="538">
        <v>1.6486111111111111E-3</v>
      </c>
      <c r="M46" s="487"/>
      <c r="N46" s="141"/>
      <c r="O46" s="490" t="s">
        <v>17</v>
      </c>
      <c r="P46" s="123" t="str">
        <f t="shared" si="0"/>
        <v>XXXXX</v>
      </c>
      <c r="Q46" s="262" t="str">
        <f t="shared" si="1"/>
        <v>D</v>
      </c>
    </row>
    <row r="47" spans="1:17" s="112" customFormat="1" x14ac:dyDescent="0.25">
      <c r="A47" s="127"/>
      <c r="B47" s="245">
        <v>517</v>
      </c>
      <c r="C47" s="250" t="s">
        <v>120</v>
      </c>
      <c r="D47" s="250" t="s">
        <v>26</v>
      </c>
      <c r="E47" s="251" t="s">
        <v>60</v>
      </c>
      <c r="F47" s="248">
        <v>0.43611111111111112</v>
      </c>
      <c r="G47" s="257"/>
      <c r="H47" s="263"/>
      <c r="I47" s="447">
        <v>2.2662037037037039E-3</v>
      </c>
      <c r="J47" s="448">
        <v>2.5266203703703705E-3</v>
      </c>
      <c r="K47" s="141"/>
      <c r="L47" s="538">
        <v>1.8087962962962964E-3</v>
      </c>
      <c r="M47" s="487">
        <v>1.8189814814814815E-3</v>
      </c>
      <c r="N47" s="141"/>
      <c r="O47" s="490" t="s">
        <v>17</v>
      </c>
      <c r="P47" s="123" t="str">
        <f t="shared" si="0"/>
        <v>XXXXX</v>
      </c>
      <c r="Q47" s="262" t="str">
        <f t="shared" si="1"/>
        <v>D</v>
      </c>
    </row>
    <row r="48" spans="1:17" s="112" customFormat="1" x14ac:dyDescent="0.25">
      <c r="A48" s="127"/>
      <c r="B48" s="245">
        <v>522</v>
      </c>
      <c r="C48" s="250" t="s">
        <v>137</v>
      </c>
      <c r="D48" s="250" t="s">
        <v>26</v>
      </c>
      <c r="E48" s="251" t="s">
        <v>73</v>
      </c>
      <c r="F48" s="248">
        <v>0.4375</v>
      </c>
      <c r="G48" s="142"/>
      <c r="H48" s="142"/>
      <c r="I48" s="464">
        <v>3.840277777777778E-3</v>
      </c>
      <c r="J48" s="465"/>
      <c r="K48" s="256"/>
      <c r="L48" s="484"/>
      <c r="M48" s="483"/>
      <c r="N48" s="256"/>
      <c r="O48" s="490" t="s">
        <v>17</v>
      </c>
      <c r="P48" s="123" t="str">
        <f t="shared" si="0"/>
        <v>XXXXX</v>
      </c>
      <c r="Q48" s="262" t="str">
        <f t="shared" si="1"/>
        <v>D</v>
      </c>
    </row>
    <row r="49" spans="1:17" s="112" customFormat="1" x14ac:dyDescent="0.25">
      <c r="A49" s="127"/>
      <c r="B49" s="240">
        <v>526</v>
      </c>
      <c r="C49" s="115" t="s">
        <v>243</v>
      </c>
      <c r="D49" s="115" t="s">
        <v>186</v>
      </c>
      <c r="E49" s="237" t="s">
        <v>244</v>
      </c>
      <c r="F49" s="249">
        <v>0.43958333333333333</v>
      </c>
      <c r="G49" s="257"/>
      <c r="H49" s="263"/>
      <c r="I49" s="447">
        <v>2.270833333333333E-3</v>
      </c>
      <c r="J49" s="448"/>
      <c r="K49" s="141"/>
      <c r="L49" s="538">
        <v>1.9527777777777777E-3</v>
      </c>
      <c r="M49" s="487"/>
      <c r="N49" s="141"/>
      <c r="O49" s="490" t="s">
        <v>17</v>
      </c>
      <c r="P49" s="123" t="str">
        <f t="shared" si="0"/>
        <v>XXXXX</v>
      </c>
      <c r="Q49" s="262" t="str">
        <f t="shared" si="1"/>
        <v>D</v>
      </c>
    </row>
    <row r="50" spans="1:17" s="112" customFormat="1" x14ac:dyDescent="0.25">
      <c r="A50" s="127"/>
      <c r="B50" s="236">
        <v>535</v>
      </c>
      <c r="C50" s="114" t="s">
        <v>161</v>
      </c>
      <c r="D50" s="177" t="s">
        <v>28</v>
      </c>
      <c r="E50" s="237" t="s">
        <v>162</v>
      </c>
      <c r="F50" s="248">
        <v>0.44166666666666665</v>
      </c>
      <c r="G50" s="263"/>
      <c r="H50" s="263"/>
      <c r="I50" s="464"/>
      <c r="J50" s="465"/>
      <c r="K50" s="256"/>
      <c r="L50" s="484"/>
      <c r="M50" s="483"/>
      <c r="N50" s="256"/>
      <c r="O50" s="490" t="s">
        <v>17</v>
      </c>
      <c r="P50" s="123" t="str">
        <f t="shared" si="0"/>
        <v>XXXXX</v>
      </c>
      <c r="Q50" s="262" t="str">
        <f t="shared" si="1"/>
        <v>D</v>
      </c>
    </row>
    <row r="51" spans="1:17" s="112" customFormat="1" ht="13.8" thickBot="1" x14ac:dyDescent="0.3">
      <c r="A51" s="127"/>
      <c r="B51" s="266">
        <v>546</v>
      </c>
      <c r="C51" s="267" t="s">
        <v>206</v>
      </c>
      <c r="D51" s="268" t="s">
        <v>26</v>
      </c>
      <c r="E51" s="269" t="s">
        <v>60</v>
      </c>
      <c r="F51" s="270">
        <v>0.44583333333333336</v>
      </c>
      <c r="G51" s="271"/>
      <c r="H51" s="271"/>
      <c r="I51" s="466">
        <v>2.4872685185185184E-3</v>
      </c>
      <c r="J51" s="467"/>
      <c r="K51" s="272"/>
      <c r="L51" s="485">
        <v>1.9013888888888889E-3</v>
      </c>
      <c r="M51" s="486"/>
      <c r="N51" s="272"/>
      <c r="O51" s="411" t="s">
        <v>17</v>
      </c>
      <c r="P51" s="273" t="str">
        <f t="shared" si="0"/>
        <v>XXXXX</v>
      </c>
      <c r="Q51" s="274" t="str">
        <f t="shared" si="1"/>
        <v>D</v>
      </c>
    </row>
    <row r="52" spans="1:17" x14ac:dyDescent="0.25">
      <c r="B52"/>
    </row>
  </sheetData>
  <sortState xmlns:xlrd2="http://schemas.microsoft.com/office/spreadsheetml/2017/richdata2" ref="B7:Q51">
    <sortCondition ref="Q7:Q51"/>
  </sortState>
  <dataConsolidate/>
  <mergeCells count="15">
    <mergeCell ref="A5:A6"/>
    <mergeCell ref="D5:D6"/>
    <mergeCell ref="D3:F3"/>
    <mergeCell ref="E5:E6"/>
    <mergeCell ref="P5:P6"/>
    <mergeCell ref="G3:Q3"/>
    <mergeCell ref="Q5:Q6"/>
    <mergeCell ref="C5:C6"/>
    <mergeCell ref="B5:B6"/>
    <mergeCell ref="I5:K5"/>
    <mergeCell ref="L5:N5"/>
    <mergeCell ref="H5:H6"/>
    <mergeCell ref="F5:F6"/>
    <mergeCell ref="G5:G6"/>
    <mergeCell ref="O5:O6"/>
  </mergeCells>
  <phoneticPr fontId="0" type="noConversion"/>
  <dataValidations count="2">
    <dataValidation type="time" errorStyle="warning" allowBlank="1" showInputMessage="1" showErrorMessage="1" errorTitle="Chybné zadání" error="Zadej čas ve tvaru mm:ss,0 !!!" sqref="G7:N29 G31:N51" xr:uid="{00000000-0002-0000-0300-000000000000}">
      <formula1>0</formula1>
      <formula2>0.0416666666666667</formula2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7 D39 D25 D23 D21 D13:D14" xr:uid="{00000000-0002-0000-0300-000001000000}">
      <formula1>$S$11:$S$12</formula1>
    </dataValidation>
  </dataValidations>
  <pageMargins left="0.39370078740157483" right="0.39370078740157483" top="0.39370078740157483" bottom="0.39370078740157483" header="0" footer="0"/>
  <pageSetup paperSize="9" scale="90" orientation="landscape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72"/>
  <sheetViews>
    <sheetView zoomScaleNormal="100" zoomScaleSheetLayoutView="75" workbookViewId="0">
      <pane xSplit="3" ySplit="6" topLeftCell="D40" activePane="bottomRight" state="frozen"/>
      <selection activeCell="U16" sqref="U16"/>
      <selection pane="topRight" activeCell="U16" sqref="U16"/>
      <selection pane="bottomLeft" activeCell="U16" sqref="U16"/>
      <selection pane="bottomRight" activeCell="B24" sqref="B24"/>
    </sheetView>
  </sheetViews>
  <sheetFormatPr defaultRowHeight="13.2" x14ac:dyDescent="0.25"/>
  <cols>
    <col min="1" max="1" width="5.44140625" hidden="1" customWidth="1"/>
    <col min="2" max="2" width="5.44140625" style="21" customWidth="1"/>
    <col min="3" max="3" width="24.44140625" style="14" customWidth="1"/>
    <col min="4" max="4" width="13.33203125" customWidth="1"/>
    <col min="5" max="6" width="7.33203125" style="3" customWidth="1"/>
    <col min="7" max="7" width="12.109375" customWidth="1"/>
    <col min="8" max="8" width="10.6640625" customWidth="1"/>
    <col min="9" max="10" width="7.33203125" customWidth="1"/>
    <col min="11" max="11" width="7.33203125" hidden="1" customWidth="1"/>
    <col min="12" max="13" width="7.33203125" customWidth="1"/>
    <col min="14" max="14" width="7.33203125" hidden="1" customWidth="1"/>
    <col min="15" max="15" width="25.6640625" bestFit="1" customWidth="1"/>
    <col min="16" max="16" width="12.109375" style="1" customWidth="1"/>
    <col min="17" max="17" width="6.33203125" customWidth="1"/>
    <col min="19" max="19" width="25.6640625" hidden="1" customWidth="1"/>
    <col min="20" max="20" width="12.6640625" hidden="1" customWidth="1"/>
  </cols>
  <sheetData>
    <row r="1" spans="1:20" x14ac:dyDescent="0.25">
      <c r="D1" s="9">
        <v>46291</v>
      </c>
      <c r="E1" s="25"/>
      <c r="F1" s="25"/>
      <c r="G1" s="10"/>
      <c r="P1" s="4"/>
    </row>
    <row r="2" spans="1:20" ht="13.8" thickBot="1" x14ac:dyDescent="0.3">
      <c r="R2" s="11"/>
    </row>
    <row r="3" spans="1:20" s="3" customFormat="1" ht="25.5" customHeight="1" thickBot="1" x14ac:dyDescent="0.3">
      <c r="A3" s="8"/>
      <c r="B3" s="8"/>
      <c r="C3" s="15" t="s">
        <v>5</v>
      </c>
      <c r="D3" s="633" t="s">
        <v>31</v>
      </c>
      <c r="E3" s="633"/>
      <c r="F3" s="635"/>
      <c r="G3" s="634" t="s">
        <v>41</v>
      </c>
      <c r="H3" s="669"/>
      <c r="I3" s="669"/>
      <c r="J3" s="669"/>
      <c r="K3" s="669"/>
      <c r="L3" s="669"/>
      <c r="M3" s="669"/>
      <c r="N3" s="669"/>
      <c r="O3" s="669"/>
      <c r="P3" s="669"/>
      <c r="Q3" s="670"/>
    </row>
    <row r="4" spans="1:20" ht="13.8" thickBot="1" x14ac:dyDescent="0.3"/>
    <row r="5" spans="1:20" s="2" customFormat="1" ht="15" customHeight="1" x14ac:dyDescent="0.25">
      <c r="A5" s="623" t="s">
        <v>4</v>
      </c>
      <c r="B5" s="623" t="s">
        <v>4</v>
      </c>
      <c r="C5" s="672" t="s">
        <v>0</v>
      </c>
      <c r="D5" s="627" t="s">
        <v>1</v>
      </c>
      <c r="E5" s="625" t="s">
        <v>2</v>
      </c>
      <c r="F5" s="629" t="s">
        <v>36</v>
      </c>
      <c r="G5" s="629" t="s">
        <v>37</v>
      </c>
      <c r="H5" s="629" t="s">
        <v>34</v>
      </c>
      <c r="I5" s="638" t="s">
        <v>18</v>
      </c>
      <c r="J5" s="639"/>
      <c r="K5" s="640"/>
      <c r="L5" s="638" t="s">
        <v>19</v>
      </c>
      <c r="M5" s="639"/>
      <c r="N5" s="640"/>
      <c r="O5" s="629" t="s">
        <v>17</v>
      </c>
      <c r="P5" s="667" t="s">
        <v>44</v>
      </c>
      <c r="Q5" s="629" t="s">
        <v>3</v>
      </c>
    </row>
    <row r="6" spans="1:20" ht="15" customHeight="1" thickBot="1" x14ac:dyDescent="0.3">
      <c r="A6" s="666"/>
      <c r="B6" s="624"/>
      <c r="C6" s="673"/>
      <c r="D6" s="628"/>
      <c r="E6" s="637"/>
      <c r="F6" s="636"/>
      <c r="G6" s="630"/>
      <c r="H6" s="636"/>
      <c r="I6" s="5" t="s">
        <v>6</v>
      </c>
      <c r="J6" s="6" t="s">
        <v>7</v>
      </c>
      <c r="K6" s="7" t="s">
        <v>20</v>
      </c>
      <c r="L6" s="5" t="s">
        <v>6</v>
      </c>
      <c r="M6" s="6" t="s">
        <v>7</v>
      </c>
      <c r="N6" s="7" t="s">
        <v>20</v>
      </c>
      <c r="O6" s="630"/>
      <c r="P6" s="668"/>
      <c r="Q6" s="671"/>
      <c r="S6" t="s">
        <v>11</v>
      </c>
    </row>
    <row r="7" spans="1:20" s="112" customFormat="1" x14ac:dyDescent="0.25">
      <c r="A7" s="275">
        <v>91</v>
      </c>
      <c r="B7" s="276">
        <v>446</v>
      </c>
      <c r="C7" s="543" t="s">
        <v>190</v>
      </c>
      <c r="D7" s="552" t="s">
        <v>26</v>
      </c>
      <c r="E7" s="561" t="s">
        <v>191</v>
      </c>
      <c r="F7" s="572">
        <v>0.46319444444444446</v>
      </c>
      <c r="G7" s="278"/>
      <c r="H7" s="279"/>
      <c r="I7" s="468">
        <v>1.5925925925925925E-3</v>
      </c>
      <c r="J7" s="469">
        <v>1.5949074074074075E-3</v>
      </c>
      <c r="K7" s="280"/>
      <c r="L7" s="468">
        <v>1.1425925925925926E-3</v>
      </c>
      <c r="M7" s="469">
        <v>1.1461805555555557E-3</v>
      </c>
      <c r="N7" s="281"/>
      <c r="O7" s="109"/>
      <c r="P7" s="282">
        <f t="shared" ref="P7:P38" si="0">IF(OR(H7&gt;TIME(0,30,0),O7&lt;&gt;""),"XXXXX",SUM(G7:N7))</f>
        <v>5.4762731481481485E-3</v>
      </c>
      <c r="Q7" s="283">
        <f t="shared" ref="Q7:Q38" si="1">IF(OR(H7&gt;TIME(0,30,0),O7&lt;&gt;""),"D",RANK(P7,$P$7:$P$72,100))</f>
        <v>1</v>
      </c>
      <c r="S7" s="112" t="s">
        <v>12</v>
      </c>
      <c r="T7" s="112" t="s">
        <v>33</v>
      </c>
    </row>
    <row r="8" spans="1:20" s="112" customFormat="1" x14ac:dyDescent="0.25">
      <c r="A8" s="284">
        <v>117</v>
      </c>
      <c r="B8" s="285">
        <v>412</v>
      </c>
      <c r="C8" s="132" t="s">
        <v>104</v>
      </c>
      <c r="D8" s="301" t="s">
        <v>26</v>
      </c>
      <c r="E8" s="567" t="s">
        <v>63</v>
      </c>
      <c r="F8" s="286">
        <v>0.45208333333333334</v>
      </c>
      <c r="G8" s="242"/>
      <c r="H8" s="145"/>
      <c r="I8" s="453">
        <v>1.5879629629629629E-3</v>
      </c>
      <c r="J8" s="454">
        <v>1.6273148148148147E-3</v>
      </c>
      <c r="K8" s="146"/>
      <c r="L8" s="453">
        <v>1.1415509259259258E-3</v>
      </c>
      <c r="M8" s="454">
        <v>1.1497685185185185E-3</v>
      </c>
      <c r="N8" s="118"/>
      <c r="O8" s="122"/>
      <c r="P8" s="287">
        <f t="shared" si="0"/>
        <v>5.5065972222222226E-3</v>
      </c>
      <c r="Q8" s="262">
        <f t="shared" si="1"/>
        <v>2</v>
      </c>
    </row>
    <row r="9" spans="1:20" s="112" customFormat="1" x14ac:dyDescent="0.25">
      <c r="A9" s="284">
        <v>629</v>
      </c>
      <c r="B9" s="285">
        <v>462</v>
      </c>
      <c r="C9" s="114" t="s">
        <v>234</v>
      </c>
      <c r="D9" s="530" t="s">
        <v>178</v>
      </c>
      <c r="E9" s="180" t="s">
        <v>63</v>
      </c>
      <c r="F9" s="291">
        <v>0.46875</v>
      </c>
      <c r="G9" s="292"/>
      <c r="H9" s="119"/>
      <c r="I9" s="443">
        <v>1.6122685185185187E-3</v>
      </c>
      <c r="J9" s="444">
        <v>1.6053240740740739E-3</v>
      </c>
      <c r="K9" s="120"/>
      <c r="L9" s="443">
        <v>1.2004629629629629E-3</v>
      </c>
      <c r="M9" s="444">
        <v>1.1570601851851852E-3</v>
      </c>
      <c r="N9" s="121"/>
      <c r="O9" s="122"/>
      <c r="P9" s="287">
        <f t="shared" si="0"/>
        <v>5.5751157407407407E-3</v>
      </c>
      <c r="Q9" s="262">
        <f t="shared" si="1"/>
        <v>3</v>
      </c>
      <c r="T9" s="112" t="s">
        <v>22</v>
      </c>
    </row>
    <row r="10" spans="1:20" s="112" customFormat="1" x14ac:dyDescent="0.25">
      <c r="A10" s="293"/>
      <c r="B10" s="285">
        <v>400</v>
      </c>
      <c r="C10" s="226" t="s">
        <v>54</v>
      </c>
      <c r="D10" s="179" t="s">
        <v>26</v>
      </c>
      <c r="E10" s="116" t="s">
        <v>51</v>
      </c>
      <c r="F10" s="126">
        <v>0.44791666666666669</v>
      </c>
      <c r="G10" s="292"/>
      <c r="H10" s="119"/>
      <c r="I10" s="443">
        <v>1.650462962962963E-3</v>
      </c>
      <c r="J10" s="444">
        <v>1.6388888888888887E-3</v>
      </c>
      <c r="K10" s="120"/>
      <c r="L10" s="443">
        <v>1.2004629629629629E-3</v>
      </c>
      <c r="M10" s="444">
        <v>1.175462962962963E-3</v>
      </c>
      <c r="N10" s="121"/>
      <c r="O10" s="122"/>
      <c r="P10" s="287">
        <f t="shared" si="0"/>
        <v>5.6652777777777778E-3</v>
      </c>
      <c r="Q10" s="262">
        <f t="shared" si="1"/>
        <v>4</v>
      </c>
      <c r="T10" s="112" t="s">
        <v>28</v>
      </c>
    </row>
    <row r="11" spans="1:20" s="112" customFormat="1" x14ac:dyDescent="0.25">
      <c r="A11" s="284">
        <v>905</v>
      </c>
      <c r="B11" s="285">
        <v>445</v>
      </c>
      <c r="C11" s="114" t="s">
        <v>189</v>
      </c>
      <c r="D11" s="194" t="s">
        <v>149</v>
      </c>
      <c r="E11" s="227" t="s">
        <v>51</v>
      </c>
      <c r="F11" s="317">
        <v>0.46180555555555558</v>
      </c>
      <c r="G11" s="292"/>
      <c r="H11" s="119"/>
      <c r="I11" s="443">
        <v>1.6597222222222224E-3</v>
      </c>
      <c r="J11" s="444">
        <v>1.65625E-3</v>
      </c>
      <c r="K11" s="120"/>
      <c r="L11" s="443">
        <v>1.2070601851851851E-3</v>
      </c>
      <c r="M11" s="444">
        <v>1.1866898148148149E-3</v>
      </c>
      <c r="N11" s="121"/>
      <c r="O11" s="122"/>
      <c r="P11" s="287">
        <f t="shared" si="0"/>
        <v>5.7097222222222228E-3</v>
      </c>
      <c r="Q11" s="262">
        <f t="shared" si="1"/>
        <v>5</v>
      </c>
      <c r="S11" s="112" t="s">
        <v>14</v>
      </c>
    </row>
    <row r="12" spans="1:20" s="112" customFormat="1" x14ac:dyDescent="0.25">
      <c r="A12" s="284">
        <v>727</v>
      </c>
      <c r="B12" s="285">
        <v>441</v>
      </c>
      <c r="C12" s="198" t="s">
        <v>180</v>
      </c>
      <c r="D12" s="199" t="s">
        <v>181</v>
      </c>
      <c r="E12" s="168" t="s">
        <v>136</v>
      </c>
      <c r="F12" s="241">
        <v>0.46111111111111114</v>
      </c>
      <c r="G12" s="292"/>
      <c r="H12" s="119"/>
      <c r="I12" s="443">
        <v>1.6400462962962961E-3</v>
      </c>
      <c r="J12" s="444">
        <v>1.7094907407407406E-3</v>
      </c>
      <c r="K12" s="120"/>
      <c r="L12" s="443">
        <v>1.1732638888888888E-3</v>
      </c>
      <c r="M12" s="444">
        <v>1.1945601851851852E-3</v>
      </c>
      <c r="N12" s="121"/>
      <c r="O12" s="122"/>
      <c r="P12" s="287">
        <f t="shared" si="0"/>
        <v>5.7173611111111106E-3</v>
      </c>
      <c r="Q12" s="262">
        <f t="shared" si="1"/>
        <v>6</v>
      </c>
      <c r="T12" s="112" t="s">
        <v>24</v>
      </c>
    </row>
    <row r="13" spans="1:20" s="112" customFormat="1" x14ac:dyDescent="0.25">
      <c r="A13" s="284"/>
      <c r="B13" s="285">
        <v>426</v>
      </c>
      <c r="C13" s="546" t="s">
        <v>265</v>
      </c>
      <c r="D13" s="301" t="s">
        <v>26</v>
      </c>
      <c r="E13" s="168" t="s">
        <v>63</v>
      </c>
      <c r="F13" s="241">
        <v>0.45624999999999999</v>
      </c>
      <c r="G13" s="292"/>
      <c r="H13" s="119"/>
      <c r="I13" s="443">
        <v>1.662037037037037E-3</v>
      </c>
      <c r="J13" s="444">
        <v>1.6851851851851852E-3</v>
      </c>
      <c r="K13" s="120"/>
      <c r="L13" s="443">
        <v>1.1819444444444444E-3</v>
      </c>
      <c r="M13" s="444">
        <v>1.196064814814815E-3</v>
      </c>
      <c r="N13" s="121"/>
      <c r="O13" s="122"/>
      <c r="P13" s="287">
        <f t="shared" si="0"/>
        <v>5.7252314814814813E-3</v>
      </c>
      <c r="Q13" s="262">
        <f t="shared" si="1"/>
        <v>7</v>
      </c>
    </row>
    <row r="14" spans="1:20" s="112" customFormat="1" x14ac:dyDescent="0.25">
      <c r="A14" s="284"/>
      <c r="B14" s="285">
        <v>401</v>
      </c>
      <c r="C14" s="114" t="s">
        <v>62</v>
      </c>
      <c r="D14" s="115" t="s">
        <v>26</v>
      </c>
      <c r="E14" s="116" t="s">
        <v>63</v>
      </c>
      <c r="F14" s="130">
        <v>0.44861111111111113</v>
      </c>
      <c r="G14" s="292"/>
      <c r="H14" s="119"/>
      <c r="I14" s="443">
        <v>1.7002314814814816E-3</v>
      </c>
      <c r="J14" s="444">
        <v>1.6365740740740741E-3</v>
      </c>
      <c r="K14" s="120"/>
      <c r="L14" s="443">
        <v>1.236111111111111E-3</v>
      </c>
      <c r="M14" s="444">
        <v>1.1996527777777778E-3</v>
      </c>
      <c r="N14" s="121"/>
      <c r="O14" s="122"/>
      <c r="P14" s="287">
        <f t="shared" si="0"/>
        <v>5.7725694444444439E-3</v>
      </c>
      <c r="Q14" s="262">
        <f t="shared" si="1"/>
        <v>8</v>
      </c>
    </row>
    <row r="15" spans="1:20" s="112" customFormat="1" x14ac:dyDescent="0.25">
      <c r="A15" s="284"/>
      <c r="B15" s="285">
        <v>411</v>
      </c>
      <c r="C15" s="505" t="s">
        <v>101</v>
      </c>
      <c r="D15" s="554" t="s">
        <v>22</v>
      </c>
      <c r="E15" s="327" t="s">
        <v>63</v>
      </c>
      <c r="F15" s="117">
        <v>0.4513888888888889</v>
      </c>
      <c r="G15" s="292"/>
      <c r="H15" s="119"/>
      <c r="I15" s="443">
        <v>1.667824074074074E-3</v>
      </c>
      <c r="J15" s="444">
        <v>1.652777777777778E-3</v>
      </c>
      <c r="K15" s="120"/>
      <c r="L15" s="443">
        <v>1.2394675925925926E-3</v>
      </c>
      <c r="M15" s="444">
        <v>1.2149305555555555E-3</v>
      </c>
      <c r="N15" s="121"/>
      <c r="O15" s="122"/>
      <c r="P15" s="287">
        <f t="shared" si="0"/>
        <v>5.7750000000000006E-3</v>
      </c>
      <c r="Q15" s="262">
        <f t="shared" si="1"/>
        <v>9</v>
      </c>
      <c r="T15" s="112" t="s">
        <v>21</v>
      </c>
    </row>
    <row r="16" spans="1:20" s="112" customFormat="1" x14ac:dyDescent="0.25">
      <c r="A16" s="284"/>
      <c r="B16" s="285">
        <v>420</v>
      </c>
      <c r="C16" s="505" t="s">
        <v>127</v>
      </c>
      <c r="D16" s="307" t="s">
        <v>26</v>
      </c>
      <c r="E16" s="562" t="s">
        <v>51</v>
      </c>
      <c r="F16" s="305">
        <v>0.4548611111111111</v>
      </c>
      <c r="G16" s="292"/>
      <c r="H16" s="119"/>
      <c r="I16" s="443">
        <v>1.7233796296296296E-3</v>
      </c>
      <c r="J16" s="444">
        <v>1.6435185185185185E-3</v>
      </c>
      <c r="K16" s="120"/>
      <c r="L16" s="443">
        <v>1.2199074074074074E-3</v>
      </c>
      <c r="M16" s="444">
        <v>1.2040509259259259E-3</v>
      </c>
      <c r="N16" s="121"/>
      <c r="O16" s="122"/>
      <c r="P16" s="287">
        <f t="shared" si="0"/>
        <v>5.7908564814814819E-3</v>
      </c>
      <c r="Q16" s="262">
        <f t="shared" si="1"/>
        <v>10</v>
      </c>
    </row>
    <row r="17" spans="1:23" s="112" customFormat="1" x14ac:dyDescent="0.25">
      <c r="A17" s="284"/>
      <c r="B17" s="619">
        <v>469</v>
      </c>
      <c r="C17" s="114" t="s">
        <v>249</v>
      </c>
      <c r="D17" s="129" t="s">
        <v>26</v>
      </c>
      <c r="E17" s="512" t="s">
        <v>51</v>
      </c>
      <c r="F17" s="126">
        <v>0.47083333333333333</v>
      </c>
      <c r="G17" s="292"/>
      <c r="H17" s="119"/>
      <c r="I17" s="443">
        <v>1.667824074074074E-3</v>
      </c>
      <c r="J17" s="444">
        <v>1.6863425925925924E-3</v>
      </c>
      <c r="K17" s="120"/>
      <c r="L17" s="443">
        <v>1.2079861111111111E-3</v>
      </c>
      <c r="M17" s="444">
        <v>1.2457175925925925E-3</v>
      </c>
      <c r="N17" s="121"/>
      <c r="O17" s="122"/>
      <c r="P17" s="287">
        <f t="shared" si="0"/>
        <v>5.8078703703703704E-3</v>
      </c>
      <c r="Q17" s="262">
        <f t="shared" si="1"/>
        <v>11</v>
      </c>
    </row>
    <row r="18" spans="1:23" s="112" customFormat="1" x14ac:dyDescent="0.25">
      <c r="A18" s="284"/>
      <c r="B18" s="310">
        <v>402</v>
      </c>
      <c r="C18" s="545" t="s">
        <v>69</v>
      </c>
      <c r="D18" s="555" t="s">
        <v>27</v>
      </c>
      <c r="E18" s="290" t="s">
        <v>57</v>
      </c>
      <c r="F18" s="286">
        <v>0.44861111111111113</v>
      </c>
      <c r="G18" s="292"/>
      <c r="H18" s="119"/>
      <c r="I18" s="443">
        <v>1.7442129629629628E-3</v>
      </c>
      <c r="J18" s="444">
        <v>1.6388888888888887E-3</v>
      </c>
      <c r="K18" s="120"/>
      <c r="L18" s="443">
        <v>1.1982638888888889E-3</v>
      </c>
      <c r="M18" s="444">
        <v>1.2796296296296297E-3</v>
      </c>
      <c r="N18" s="121"/>
      <c r="O18" s="122"/>
      <c r="P18" s="287">
        <f t="shared" si="0"/>
        <v>5.8609953703703697E-3</v>
      </c>
      <c r="Q18" s="262">
        <f t="shared" si="1"/>
        <v>12</v>
      </c>
    </row>
    <row r="19" spans="1:23" s="112" customFormat="1" x14ac:dyDescent="0.25">
      <c r="A19" s="284">
        <v>939</v>
      </c>
      <c r="B19" s="540">
        <v>465</v>
      </c>
      <c r="C19" s="114" t="s">
        <v>224</v>
      </c>
      <c r="D19" s="129" t="s">
        <v>26</v>
      </c>
      <c r="E19" s="564" t="s">
        <v>63</v>
      </c>
      <c r="F19" s="130">
        <v>0.46944444444444444</v>
      </c>
      <c r="G19" s="292"/>
      <c r="H19" s="119"/>
      <c r="I19" s="443">
        <v>1.675925925925926E-3</v>
      </c>
      <c r="J19" s="444">
        <v>1.7268518518518518E-3</v>
      </c>
      <c r="K19" s="120"/>
      <c r="L19" s="443">
        <v>1.2627314814814814E-3</v>
      </c>
      <c r="M19" s="444">
        <v>1.2221064814814816E-3</v>
      </c>
      <c r="N19" s="121"/>
      <c r="O19" s="122"/>
      <c r="P19" s="287">
        <f t="shared" si="0"/>
        <v>5.8876157407407419E-3</v>
      </c>
      <c r="Q19" s="262">
        <f t="shared" si="1"/>
        <v>13</v>
      </c>
    </row>
    <row r="20" spans="1:23" s="112" customFormat="1" x14ac:dyDescent="0.25">
      <c r="A20" s="284">
        <v>99</v>
      </c>
      <c r="B20" s="310">
        <v>409</v>
      </c>
      <c r="C20" s="296" t="s">
        <v>93</v>
      </c>
      <c r="D20" s="307" t="s">
        <v>35</v>
      </c>
      <c r="E20" s="308" t="s">
        <v>94</v>
      </c>
      <c r="F20" s="298">
        <v>0.45069444444444445</v>
      </c>
      <c r="G20" s="292"/>
      <c r="H20" s="119"/>
      <c r="I20" s="443">
        <v>1.7199074074074074E-3</v>
      </c>
      <c r="J20" s="444">
        <v>1.7199074074074074E-3</v>
      </c>
      <c r="K20" s="120"/>
      <c r="L20" s="443">
        <v>1.2569444444444444E-3</v>
      </c>
      <c r="M20" s="444">
        <v>1.2062500000000001E-3</v>
      </c>
      <c r="N20" s="121"/>
      <c r="O20" s="122"/>
      <c r="P20" s="287">
        <f t="shared" si="0"/>
        <v>5.9030092592592589E-3</v>
      </c>
      <c r="Q20" s="262">
        <f t="shared" si="1"/>
        <v>14</v>
      </c>
    </row>
    <row r="21" spans="1:23" s="112" customFormat="1" x14ac:dyDescent="0.25">
      <c r="A21" s="284"/>
      <c r="B21" s="310">
        <v>453</v>
      </c>
      <c r="C21" s="226" t="s">
        <v>202</v>
      </c>
      <c r="D21" s="199" t="s">
        <v>35</v>
      </c>
      <c r="E21" s="116" t="s">
        <v>130</v>
      </c>
      <c r="F21" s="130">
        <v>0.46527777777777779</v>
      </c>
      <c r="G21" s="292"/>
      <c r="H21" s="119"/>
      <c r="I21" s="443">
        <v>1.6550925925925926E-3</v>
      </c>
      <c r="J21" s="444">
        <v>1.658564814814815E-3</v>
      </c>
      <c r="K21" s="120"/>
      <c r="L21" s="443">
        <v>1.4178240740740742E-3</v>
      </c>
      <c r="M21" s="444">
        <v>1.1986111111111112E-3</v>
      </c>
      <c r="N21" s="121"/>
      <c r="O21" s="122"/>
      <c r="P21" s="287">
        <f t="shared" si="0"/>
        <v>5.9300925925925927E-3</v>
      </c>
      <c r="Q21" s="262">
        <f t="shared" si="1"/>
        <v>15</v>
      </c>
    </row>
    <row r="22" spans="1:23" s="112" customFormat="1" x14ac:dyDescent="0.25">
      <c r="A22" s="284"/>
      <c r="B22" s="310">
        <v>408</v>
      </c>
      <c r="C22" s="296" t="s">
        <v>91</v>
      </c>
      <c r="D22" s="553" t="s">
        <v>22</v>
      </c>
      <c r="E22" s="562" t="s">
        <v>73</v>
      </c>
      <c r="F22" s="130">
        <v>0.45</v>
      </c>
      <c r="G22" s="292"/>
      <c r="H22" s="119"/>
      <c r="I22" s="443">
        <v>1.7384259259259258E-3</v>
      </c>
      <c r="J22" s="444">
        <v>1.707175925925926E-3</v>
      </c>
      <c r="K22" s="120"/>
      <c r="L22" s="443">
        <v>1.2690972222222222E-3</v>
      </c>
      <c r="M22" s="444">
        <v>1.25E-3</v>
      </c>
      <c r="N22" s="121"/>
      <c r="O22" s="122"/>
      <c r="P22" s="287">
        <f t="shared" si="0"/>
        <v>5.9646990740740745E-3</v>
      </c>
      <c r="Q22" s="262">
        <f t="shared" si="1"/>
        <v>16</v>
      </c>
    </row>
    <row r="23" spans="1:23" s="112" customFormat="1" x14ac:dyDescent="0.25">
      <c r="A23" s="284"/>
      <c r="B23" s="310">
        <v>437</v>
      </c>
      <c r="C23" s="132" t="s">
        <v>168</v>
      </c>
      <c r="D23" s="555" t="s">
        <v>26</v>
      </c>
      <c r="E23" s="168" t="s">
        <v>63</v>
      </c>
      <c r="F23" s="130">
        <v>0.4597222222222222</v>
      </c>
      <c r="G23" s="292"/>
      <c r="H23" s="119"/>
      <c r="I23" s="453">
        <v>1.7025462962962962E-3</v>
      </c>
      <c r="J23" s="454">
        <v>1.7164351851851854E-3</v>
      </c>
      <c r="K23" s="146"/>
      <c r="L23" s="453">
        <v>1.2756944444444445E-3</v>
      </c>
      <c r="M23" s="454">
        <v>1.2894675925925925E-3</v>
      </c>
      <c r="N23" s="118"/>
      <c r="O23" s="122"/>
      <c r="P23" s="287">
        <f t="shared" si="0"/>
        <v>5.9841435185185188E-3</v>
      </c>
      <c r="Q23" s="262">
        <f t="shared" si="1"/>
        <v>17</v>
      </c>
    </row>
    <row r="24" spans="1:23" s="112" customFormat="1" x14ac:dyDescent="0.25">
      <c r="A24" s="311">
        <v>1</v>
      </c>
      <c r="B24" s="620">
        <v>468</v>
      </c>
      <c r="C24" s="114" t="s">
        <v>248</v>
      </c>
      <c r="D24" s="129" t="s">
        <v>26</v>
      </c>
      <c r="E24" s="564" t="s">
        <v>51</v>
      </c>
      <c r="F24" s="126">
        <v>0.47083333333333333</v>
      </c>
      <c r="G24" s="292"/>
      <c r="H24" s="119"/>
      <c r="I24" s="443">
        <v>1.7395833333333334E-3</v>
      </c>
      <c r="J24" s="444">
        <v>1.7430555555555554E-3</v>
      </c>
      <c r="K24" s="120"/>
      <c r="L24" s="443">
        <v>1.2568287037037038E-3</v>
      </c>
      <c r="M24" s="444">
        <v>1.2597222222222222E-3</v>
      </c>
      <c r="N24" s="121"/>
      <c r="O24" s="122"/>
      <c r="P24" s="287">
        <f t="shared" si="0"/>
        <v>5.9991898148148148E-3</v>
      </c>
      <c r="Q24" s="262">
        <f t="shared" si="1"/>
        <v>18</v>
      </c>
    </row>
    <row r="25" spans="1:23" s="112" customFormat="1" x14ac:dyDescent="0.25">
      <c r="A25" s="311">
        <v>932</v>
      </c>
      <c r="B25" s="310">
        <v>407</v>
      </c>
      <c r="C25" s="225" t="s">
        <v>86</v>
      </c>
      <c r="D25" s="361" t="s">
        <v>26</v>
      </c>
      <c r="E25" s="362" t="s">
        <v>57</v>
      </c>
      <c r="F25" s="305">
        <v>0.43888888888888888</v>
      </c>
      <c r="G25" s="292"/>
      <c r="H25" s="119"/>
      <c r="I25" s="443">
        <v>1.7766203703703705E-3</v>
      </c>
      <c r="J25" s="444">
        <v>1.730324074074074E-3</v>
      </c>
      <c r="K25" s="120"/>
      <c r="L25" s="443">
        <v>1.2655092592592592E-3</v>
      </c>
      <c r="M25" s="444">
        <v>1.2493055555555556E-3</v>
      </c>
      <c r="N25" s="121"/>
      <c r="O25" s="122"/>
      <c r="P25" s="287">
        <f t="shared" si="0"/>
        <v>6.0217592592592597E-3</v>
      </c>
      <c r="Q25" s="262">
        <f t="shared" si="1"/>
        <v>19</v>
      </c>
    </row>
    <row r="26" spans="1:23" s="112" customFormat="1" x14ac:dyDescent="0.25">
      <c r="A26" s="311">
        <v>870</v>
      </c>
      <c r="B26" s="310">
        <v>450</v>
      </c>
      <c r="C26" s="132" t="s">
        <v>198</v>
      </c>
      <c r="D26" s="199" t="s">
        <v>26</v>
      </c>
      <c r="E26" s="308" t="s">
        <v>51</v>
      </c>
      <c r="F26" s="241">
        <v>0.46458333333333335</v>
      </c>
      <c r="G26" s="292"/>
      <c r="H26" s="119"/>
      <c r="I26" s="443">
        <v>1.778935185185185E-3</v>
      </c>
      <c r="J26" s="444">
        <v>1.7604166666666666E-3</v>
      </c>
      <c r="K26" s="120"/>
      <c r="L26" s="443">
        <v>1.2862268518518518E-3</v>
      </c>
      <c r="M26" s="444">
        <v>1.2940972222222223E-3</v>
      </c>
      <c r="N26" s="121"/>
      <c r="O26" s="122"/>
      <c r="P26" s="287">
        <f t="shared" si="0"/>
        <v>6.119675925925926E-3</v>
      </c>
      <c r="Q26" s="262">
        <f t="shared" si="1"/>
        <v>20</v>
      </c>
      <c r="S26" s="112" t="s">
        <v>13</v>
      </c>
      <c r="T26" s="112" t="s">
        <v>26</v>
      </c>
      <c r="W26" s="256"/>
    </row>
    <row r="27" spans="1:23" s="112" customFormat="1" x14ac:dyDescent="0.25">
      <c r="A27" s="311">
        <v>92</v>
      </c>
      <c r="B27" s="310">
        <v>461</v>
      </c>
      <c r="C27" s="549" t="s">
        <v>219</v>
      </c>
      <c r="D27" s="328" t="s">
        <v>26</v>
      </c>
      <c r="E27" s="568" t="s">
        <v>73</v>
      </c>
      <c r="F27" s="130">
        <v>0.46805555555555556</v>
      </c>
      <c r="G27" s="292"/>
      <c r="H27" s="119"/>
      <c r="I27" s="443">
        <v>1.8483796296296295E-3</v>
      </c>
      <c r="J27" s="444">
        <v>1.7384259259259258E-3</v>
      </c>
      <c r="K27" s="120"/>
      <c r="L27" s="443">
        <v>1.3042824074074074E-3</v>
      </c>
      <c r="M27" s="444">
        <v>1.2668981481481483E-3</v>
      </c>
      <c r="N27" s="121"/>
      <c r="O27" s="122"/>
      <c r="P27" s="287">
        <f t="shared" si="0"/>
        <v>6.1579861111111106E-3</v>
      </c>
      <c r="Q27" s="262">
        <f t="shared" si="1"/>
        <v>21</v>
      </c>
    </row>
    <row r="28" spans="1:23" s="112" customFormat="1" x14ac:dyDescent="0.25">
      <c r="A28" s="311">
        <v>169</v>
      </c>
      <c r="B28" s="310">
        <v>456</v>
      </c>
      <c r="C28" s="548" t="s">
        <v>264</v>
      </c>
      <c r="D28" s="199" t="s">
        <v>205</v>
      </c>
      <c r="E28" s="566" t="s">
        <v>51</v>
      </c>
      <c r="F28" s="126">
        <v>0.46666666666666667</v>
      </c>
      <c r="G28" s="292"/>
      <c r="H28" s="119"/>
      <c r="I28" s="443">
        <v>1.7905092592592591E-3</v>
      </c>
      <c r="J28" s="444">
        <v>1.7534722222222222E-3</v>
      </c>
      <c r="K28" s="120"/>
      <c r="L28" s="443">
        <v>1.3252314814814815E-3</v>
      </c>
      <c r="M28" s="444">
        <v>1.305324074074074E-3</v>
      </c>
      <c r="N28" s="121"/>
      <c r="O28" s="122"/>
      <c r="P28" s="287">
        <f t="shared" si="0"/>
        <v>6.1745370370370365E-3</v>
      </c>
      <c r="Q28" s="262">
        <f t="shared" si="1"/>
        <v>22</v>
      </c>
      <c r="T28" s="112" t="s">
        <v>27</v>
      </c>
    </row>
    <row r="29" spans="1:23" s="112" customFormat="1" x14ac:dyDescent="0.25">
      <c r="A29" s="311">
        <v>122</v>
      </c>
      <c r="B29" s="310">
        <v>417</v>
      </c>
      <c r="C29" s="166" t="s">
        <v>113</v>
      </c>
      <c r="D29" s="199" t="s">
        <v>26</v>
      </c>
      <c r="E29" s="563" t="s">
        <v>51</v>
      </c>
      <c r="F29" s="130">
        <v>0.45347222222222222</v>
      </c>
      <c r="G29" s="292"/>
      <c r="H29" s="119"/>
      <c r="I29" s="443">
        <v>1.8148148148148149E-3</v>
      </c>
      <c r="J29" s="444">
        <v>1.7638888888888891E-3</v>
      </c>
      <c r="K29" s="120"/>
      <c r="L29" s="443">
        <v>1.3400462962962962E-3</v>
      </c>
      <c r="M29" s="444">
        <v>1.2760416666666666E-3</v>
      </c>
      <c r="N29" s="121"/>
      <c r="O29" s="122"/>
      <c r="P29" s="287">
        <f t="shared" si="0"/>
        <v>6.1947916666666662E-3</v>
      </c>
      <c r="Q29" s="262">
        <f t="shared" si="1"/>
        <v>23</v>
      </c>
    </row>
    <row r="30" spans="1:23" s="112" customFormat="1" x14ac:dyDescent="0.25">
      <c r="A30" s="311">
        <v>411</v>
      </c>
      <c r="B30" s="285">
        <v>457</v>
      </c>
      <c r="C30" s="296" t="s">
        <v>212</v>
      </c>
      <c r="D30" s="295" t="s">
        <v>26</v>
      </c>
      <c r="E30" s="290" t="s">
        <v>63</v>
      </c>
      <c r="F30" s="130">
        <v>0.46666666666666667</v>
      </c>
      <c r="G30" s="292"/>
      <c r="H30" s="119"/>
      <c r="I30" s="443">
        <v>1.7569444444444447E-3</v>
      </c>
      <c r="J30" s="444">
        <v>1.8923611111111112E-3</v>
      </c>
      <c r="K30" s="120"/>
      <c r="L30" s="443">
        <v>1.305324074074074E-3</v>
      </c>
      <c r="M30" s="444">
        <v>1.273611111111111E-3</v>
      </c>
      <c r="N30" s="121"/>
      <c r="O30" s="122"/>
      <c r="P30" s="287">
        <f t="shared" si="0"/>
        <v>6.2282407407407408E-3</v>
      </c>
      <c r="Q30" s="262">
        <f t="shared" si="1"/>
        <v>24</v>
      </c>
      <c r="T30" s="112" t="s">
        <v>35</v>
      </c>
    </row>
    <row r="31" spans="1:23" s="112" customFormat="1" x14ac:dyDescent="0.25">
      <c r="A31" s="312">
        <v>317</v>
      </c>
      <c r="B31" s="285">
        <v>404</v>
      </c>
      <c r="C31" s="296" t="s">
        <v>233</v>
      </c>
      <c r="D31" s="550" t="s">
        <v>22</v>
      </c>
      <c r="E31" s="290" t="s">
        <v>51</v>
      </c>
      <c r="F31" s="298">
        <v>0.44930555555555557</v>
      </c>
      <c r="G31" s="242"/>
      <c r="H31" s="119"/>
      <c r="I31" s="453">
        <v>1.7939814814814815E-3</v>
      </c>
      <c r="J31" s="454">
        <v>1.7638888888888891E-3</v>
      </c>
      <c r="K31" s="146"/>
      <c r="L31" s="453">
        <v>1.3306712962962964E-3</v>
      </c>
      <c r="M31" s="454">
        <v>1.3425925925925925E-3</v>
      </c>
      <c r="N31" s="118"/>
      <c r="O31" s="122"/>
      <c r="P31" s="287">
        <f t="shared" si="0"/>
        <v>6.2311342592592592E-3</v>
      </c>
      <c r="Q31" s="262">
        <f t="shared" si="1"/>
        <v>25</v>
      </c>
    </row>
    <row r="32" spans="1:23" s="112" customFormat="1" x14ac:dyDescent="0.25">
      <c r="A32" s="314">
        <v>444</v>
      </c>
      <c r="B32" s="310">
        <v>458</v>
      </c>
      <c r="C32" s="547" t="s">
        <v>214</v>
      </c>
      <c r="D32" s="557" t="s">
        <v>26</v>
      </c>
      <c r="E32" s="565" t="s">
        <v>63</v>
      </c>
      <c r="F32" s="241">
        <v>0.46736111111111112</v>
      </c>
      <c r="G32" s="242"/>
      <c r="H32" s="260"/>
      <c r="I32" s="453">
        <v>1.8171296296296297E-3</v>
      </c>
      <c r="J32" s="454">
        <v>1.7766203703703705E-3</v>
      </c>
      <c r="K32" s="146"/>
      <c r="L32" s="453">
        <v>1.3342592592592592E-3</v>
      </c>
      <c r="M32" s="454">
        <v>1.3131944444444445E-3</v>
      </c>
      <c r="N32" s="118"/>
      <c r="O32" s="122"/>
      <c r="P32" s="287">
        <f t="shared" si="0"/>
        <v>6.2412037037037037E-3</v>
      </c>
      <c r="Q32" s="262">
        <f t="shared" si="1"/>
        <v>26</v>
      </c>
    </row>
    <row r="33" spans="1:20" s="112" customFormat="1" x14ac:dyDescent="0.25">
      <c r="A33" s="315"/>
      <c r="B33" s="285">
        <v>422</v>
      </c>
      <c r="C33" s="250" t="s">
        <v>129</v>
      </c>
      <c r="D33" s="250" t="s">
        <v>23</v>
      </c>
      <c r="E33" s="533" t="s">
        <v>130</v>
      </c>
      <c r="F33" s="298">
        <v>0.45555555555555555</v>
      </c>
      <c r="G33" s="292"/>
      <c r="H33" s="119"/>
      <c r="I33" s="453">
        <v>1.8240740740740741E-3</v>
      </c>
      <c r="J33" s="454">
        <v>1.8148148148148149E-3</v>
      </c>
      <c r="K33" s="146"/>
      <c r="L33" s="453">
        <v>1.3042824074074074E-3</v>
      </c>
      <c r="M33" s="454">
        <v>1.3175925925925926E-3</v>
      </c>
      <c r="N33" s="118"/>
      <c r="O33" s="122"/>
      <c r="P33" s="287">
        <f t="shared" si="0"/>
        <v>6.2607638888888886E-3</v>
      </c>
      <c r="Q33" s="262">
        <f t="shared" si="1"/>
        <v>27</v>
      </c>
      <c r="T33" s="112" t="s">
        <v>25</v>
      </c>
    </row>
    <row r="34" spans="1:20" s="112" customFormat="1" ht="13.8" thickBot="1" x14ac:dyDescent="0.3">
      <c r="A34" s="316"/>
      <c r="B34" s="285">
        <v>449</v>
      </c>
      <c r="C34" s="115" t="s">
        <v>196</v>
      </c>
      <c r="D34" s="115" t="s">
        <v>197</v>
      </c>
      <c r="E34" s="180" t="s">
        <v>57</v>
      </c>
      <c r="F34" s="317">
        <v>0.46388888888888891</v>
      </c>
      <c r="G34" s="242"/>
      <c r="H34" s="260"/>
      <c r="I34" s="453">
        <v>1.8171296296296297E-3</v>
      </c>
      <c r="J34" s="454">
        <v>1.8159722222222223E-3</v>
      </c>
      <c r="K34" s="146"/>
      <c r="L34" s="453">
        <v>1.3172453703703703E-3</v>
      </c>
      <c r="M34" s="454">
        <v>1.314699074074074E-3</v>
      </c>
      <c r="N34" s="118"/>
      <c r="O34" s="122"/>
      <c r="P34" s="287">
        <f t="shared" si="0"/>
        <v>6.2650462962962963E-3</v>
      </c>
      <c r="Q34" s="262">
        <f t="shared" si="1"/>
        <v>28</v>
      </c>
    </row>
    <row r="35" spans="1:20" s="112" customFormat="1" x14ac:dyDescent="0.25">
      <c r="A35" s="318"/>
      <c r="B35" s="285">
        <v>427</v>
      </c>
      <c r="C35" s="176" t="s">
        <v>133</v>
      </c>
      <c r="D35" s="307" t="s">
        <v>26</v>
      </c>
      <c r="E35" s="308" t="s">
        <v>63</v>
      </c>
      <c r="F35" s="317">
        <v>0.45624999999999999</v>
      </c>
      <c r="G35" s="242"/>
      <c r="H35" s="260"/>
      <c r="I35" s="453">
        <v>1.8622685185185185E-3</v>
      </c>
      <c r="J35" s="454">
        <v>1.8032407407407409E-3</v>
      </c>
      <c r="K35" s="146"/>
      <c r="L35" s="453">
        <v>1.3049768518518519E-3</v>
      </c>
      <c r="M35" s="454">
        <v>1.2981481481481481E-3</v>
      </c>
      <c r="N35" s="118"/>
      <c r="O35" s="122"/>
      <c r="P35" s="287">
        <f t="shared" si="0"/>
        <v>6.2686342592592594E-3</v>
      </c>
      <c r="Q35" s="262">
        <f t="shared" si="1"/>
        <v>29</v>
      </c>
    </row>
    <row r="36" spans="1:20" s="112" customFormat="1" x14ac:dyDescent="0.25">
      <c r="B36" s="285">
        <v>448</v>
      </c>
      <c r="C36" s="296" t="s">
        <v>195</v>
      </c>
      <c r="D36" s="199" t="s">
        <v>22</v>
      </c>
      <c r="E36" s="200" t="s">
        <v>63</v>
      </c>
      <c r="F36" s="317">
        <v>0.46388888888888891</v>
      </c>
      <c r="G36" s="242"/>
      <c r="H36" s="260"/>
      <c r="I36" s="453">
        <v>1.8437500000000001E-3</v>
      </c>
      <c r="J36" s="454">
        <v>1.8043981481481483E-3</v>
      </c>
      <c r="K36" s="146"/>
      <c r="L36" s="453">
        <v>1.3335648148148148E-3</v>
      </c>
      <c r="M36" s="454">
        <v>1.3204861111111113E-3</v>
      </c>
      <c r="N36" s="118"/>
      <c r="O36" s="122"/>
      <c r="P36" s="287">
        <f t="shared" si="0"/>
        <v>6.3021990740740746E-3</v>
      </c>
      <c r="Q36" s="262">
        <f t="shared" si="1"/>
        <v>30</v>
      </c>
    </row>
    <row r="37" spans="1:20" s="112" customFormat="1" x14ac:dyDescent="0.25">
      <c r="B37" s="330">
        <v>467</v>
      </c>
      <c r="C37" s="114" t="s">
        <v>237</v>
      </c>
      <c r="D37" s="177" t="s">
        <v>26</v>
      </c>
      <c r="E37" s="227" t="s">
        <v>51</v>
      </c>
      <c r="F37" s="298">
        <v>0.47013888888888888</v>
      </c>
      <c r="G37" s="242"/>
      <c r="H37" s="260"/>
      <c r="I37" s="453">
        <v>1.9942129629629633E-3</v>
      </c>
      <c r="J37" s="454">
        <v>1.7499999999999998E-3</v>
      </c>
      <c r="K37" s="146"/>
      <c r="L37" s="453">
        <v>1.2807870370370371E-3</v>
      </c>
      <c r="M37" s="454">
        <v>1.2778935185185185E-3</v>
      </c>
      <c r="N37" s="118"/>
      <c r="O37" s="122"/>
      <c r="P37" s="287">
        <f t="shared" si="0"/>
        <v>6.3028935185185184E-3</v>
      </c>
      <c r="Q37" s="262">
        <f t="shared" si="1"/>
        <v>31</v>
      </c>
    </row>
    <row r="38" spans="1:20" s="112" customFormat="1" x14ac:dyDescent="0.25">
      <c r="B38" s="285">
        <v>460</v>
      </c>
      <c r="C38" s="296" t="s">
        <v>216</v>
      </c>
      <c r="D38" s="557" t="s">
        <v>178</v>
      </c>
      <c r="E38" s="180" t="s">
        <v>51</v>
      </c>
      <c r="F38" s="576">
        <v>0.46805555555555556</v>
      </c>
      <c r="G38" s="242"/>
      <c r="H38" s="260"/>
      <c r="I38" s="453">
        <v>1.8402777777777777E-3</v>
      </c>
      <c r="J38" s="454">
        <v>1.8252314814814813E-3</v>
      </c>
      <c r="K38" s="146"/>
      <c r="L38" s="453">
        <v>1.3520833333333332E-3</v>
      </c>
      <c r="M38" s="454">
        <v>1.3092592592592594E-3</v>
      </c>
      <c r="N38" s="118"/>
      <c r="O38" s="122"/>
      <c r="P38" s="287">
        <f t="shared" si="0"/>
        <v>6.3268518518518517E-3</v>
      </c>
      <c r="Q38" s="262">
        <f t="shared" si="1"/>
        <v>32</v>
      </c>
    </row>
    <row r="39" spans="1:20" s="112" customFormat="1" x14ac:dyDescent="0.25">
      <c r="B39" s="285">
        <v>435</v>
      </c>
      <c r="C39" s="288" t="s">
        <v>165</v>
      </c>
      <c r="D39" s="557" t="s">
        <v>26</v>
      </c>
      <c r="E39" s="306" t="s">
        <v>63</v>
      </c>
      <c r="F39" s="298">
        <v>0.45902777777777776</v>
      </c>
      <c r="G39" s="242"/>
      <c r="H39" s="260"/>
      <c r="I39" s="453">
        <v>1.8113425925925927E-3</v>
      </c>
      <c r="J39" s="454">
        <v>1.8460648148148149E-3</v>
      </c>
      <c r="K39" s="146"/>
      <c r="L39" s="453">
        <v>1.3708333333333333E-3</v>
      </c>
      <c r="M39" s="454">
        <v>1.3056712962962963E-3</v>
      </c>
      <c r="N39" s="118"/>
      <c r="O39" s="122"/>
      <c r="P39" s="287">
        <f t="shared" ref="P39:P70" si="2">IF(OR(H39&gt;TIME(0,30,0),O39&lt;&gt;""),"XXXXX",SUM(G39:N39))</f>
        <v>6.3339120370370372E-3</v>
      </c>
      <c r="Q39" s="262">
        <f t="shared" ref="Q39:Q70" si="3">IF(OR(H39&gt;TIME(0,30,0),O39&lt;&gt;""),"D",RANK(P39,$P$7:$P$72,100))</f>
        <v>33</v>
      </c>
    </row>
    <row r="40" spans="1:20" s="112" customFormat="1" x14ac:dyDescent="0.25">
      <c r="B40" s="310">
        <v>436</v>
      </c>
      <c r="C40" s="288" t="s">
        <v>166</v>
      </c>
      <c r="D40" s="289" t="s">
        <v>28</v>
      </c>
      <c r="E40" s="309" t="s">
        <v>167</v>
      </c>
      <c r="F40" s="298">
        <v>0.4597222222222222</v>
      </c>
      <c r="G40" s="242"/>
      <c r="H40" s="260"/>
      <c r="I40" s="453">
        <v>1.7465277777777778E-3</v>
      </c>
      <c r="J40" s="454">
        <v>1.991898148148148E-3</v>
      </c>
      <c r="K40" s="146"/>
      <c r="L40" s="453">
        <v>1.2883101851851853E-3</v>
      </c>
      <c r="M40" s="454">
        <v>1.3168981481481482E-3</v>
      </c>
      <c r="N40" s="118"/>
      <c r="O40" s="122"/>
      <c r="P40" s="287">
        <f t="shared" si="2"/>
        <v>6.3436342592592589E-3</v>
      </c>
      <c r="Q40" s="262">
        <f t="shared" si="3"/>
        <v>34</v>
      </c>
    </row>
    <row r="41" spans="1:20" s="112" customFormat="1" x14ac:dyDescent="0.25">
      <c r="B41" s="310">
        <v>451</v>
      </c>
      <c r="C41" s="288" t="s">
        <v>199</v>
      </c>
      <c r="D41" s="320" t="s">
        <v>26</v>
      </c>
      <c r="E41" s="319" t="s">
        <v>63</v>
      </c>
      <c r="F41" s="241">
        <v>0.46458333333333335</v>
      </c>
      <c r="G41" s="242"/>
      <c r="H41" s="260"/>
      <c r="I41" s="453">
        <v>1.8067129629629629E-3</v>
      </c>
      <c r="J41" s="454">
        <v>1.9166666666666666E-3</v>
      </c>
      <c r="K41" s="146"/>
      <c r="L41" s="453">
        <v>1.3296296296296296E-3</v>
      </c>
      <c r="M41" s="454">
        <v>1.3136574074074075E-3</v>
      </c>
      <c r="N41" s="118"/>
      <c r="O41" s="122"/>
      <c r="P41" s="287">
        <f t="shared" si="2"/>
        <v>6.3666666666666663E-3</v>
      </c>
      <c r="Q41" s="262">
        <f t="shared" si="3"/>
        <v>35</v>
      </c>
    </row>
    <row r="42" spans="1:20" s="112" customFormat="1" x14ac:dyDescent="0.25">
      <c r="B42" s="310">
        <v>410</v>
      </c>
      <c r="C42" s="505" t="s">
        <v>95</v>
      </c>
      <c r="D42" s="555" t="s">
        <v>35</v>
      </c>
      <c r="E42" s="168" t="s">
        <v>57</v>
      </c>
      <c r="F42" s="241">
        <v>0.4513888888888889</v>
      </c>
      <c r="G42" s="242"/>
      <c r="H42" s="260"/>
      <c r="I42" s="453">
        <v>1.8796296296296297E-3</v>
      </c>
      <c r="J42" s="454">
        <v>1.8437500000000001E-3</v>
      </c>
      <c r="K42" s="146"/>
      <c r="L42" s="453">
        <v>1.3400462962962962E-3</v>
      </c>
      <c r="M42" s="454">
        <v>1.330324074074074E-3</v>
      </c>
      <c r="N42" s="118"/>
      <c r="O42" s="122"/>
      <c r="P42" s="287">
        <f t="shared" si="2"/>
        <v>6.3937500000000001E-3</v>
      </c>
      <c r="Q42" s="262">
        <f t="shared" si="3"/>
        <v>36</v>
      </c>
    </row>
    <row r="43" spans="1:20" s="112" customFormat="1" x14ac:dyDescent="0.25">
      <c r="B43" s="321">
        <v>433</v>
      </c>
      <c r="C43" s="294" t="s">
        <v>158</v>
      </c>
      <c r="D43" s="320" t="s">
        <v>27</v>
      </c>
      <c r="E43" s="297" t="s">
        <v>159</v>
      </c>
      <c r="F43" s="241">
        <v>0.45833333333333331</v>
      </c>
      <c r="G43" s="242"/>
      <c r="H43" s="260"/>
      <c r="I43" s="453">
        <v>1.8032407407407409E-3</v>
      </c>
      <c r="J43" s="454">
        <v>1.8321759259259261E-3</v>
      </c>
      <c r="K43" s="146"/>
      <c r="L43" s="453">
        <v>1.394212962962963E-3</v>
      </c>
      <c r="M43" s="454">
        <v>1.3646990740740739E-3</v>
      </c>
      <c r="N43" s="118"/>
      <c r="O43" s="122"/>
      <c r="P43" s="287">
        <f t="shared" si="2"/>
        <v>6.3943287037037042E-3</v>
      </c>
      <c r="Q43" s="262">
        <f t="shared" si="3"/>
        <v>37</v>
      </c>
    </row>
    <row r="44" spans="1:20" s="112" customFormat="1" x14ac:dyDescent="0.25">
      <c r="B44" s="285">
        <v>434</v>
      </c>
      <c r="C44" s="296" t="s">
        <v>164</v>
      </c>
      <c r="D44" s="199" t="s">
        <v>26</v>
      </c>
      <c r="E44" s="200" t="s">
        <v>57</v>
      </c>
      <c r="F44" s="298">
        <v>0.45902777777777776</v>
      </c>
      <c r="G44" s="242"/>
      <c r="H44" s="260"/>
      <c r="I44" s="453">
        <v>1.8530092592592591E-3</v>
      </c>
      <c r="J44" s="454">
        <v>1.8229166666666667E-3</v>
      </c>
      <c r="K44" s="146"/>
      <c r="L44" s="453">
        <v>1.379861111111111E-3</v>
      </c>
      <c r="M44" s="454">
        <v>1.3614583333333332E-3</v>
      </c>
      <c r="N44" s="118"/>
      <c r="O44" s="122"/>
      <c r="P44" s="287">
        <f t="shared" si="2"/>
        <v>6.41724537037037E-3</v>
      </c>
      <c r="Q44" s="262">
        <f t="shared" si="3"/>
        <v>38</v>
      </c>
    </row>
    <row r="45" spans="1:20" s="112" customFormat="1" x14ac:dyDescent="0.25">
      <c r="B45" s="285">
        <v>425</v>
      </c>
      <c r="C45" s="198" t="s">
        <v>132</v>
      </c>
      <c r="D45" s="182" t="s">
        <v>26</v>
      </c>
      <c r="E45" s="309" t="s">
        <v>51</v>
      </c>
      <c r="F45" s="130">
        <v>0.45416666666666666</v>
      </c>
      <c r="G45" s="242"/>
      <c r="H45" s="260"/>
      <c r="I45" s="453">
        <v>1.8819444444444443E-3</v>
      </c>
      <c r="J45" s="454">
        <v>1.7974537037037039E-3</v>
      </c>
      <c r="K45" s="146"/>
      <c r="L45" s="453">
        <v>1.3790509259259259E-3</v>
      </c>
      <c r="M45" s="454">
        <v>1.3657407407407407E-3</v>
      </c>
      <c r="N45" s="118"/>
      <c r="O45" s="122"/>
      <c r="P45" s="287">
        <f t="shared" si="2"/>
        <v>6.4241898148148149E-3</v>
      </c>
      <c r="Q45" s="262">
        <f t="shared" si="3"/>
        <v>39</v>
      </c>
    </row>
    <row r="46" spans="1:20" s="112" customFormat="1" x14ac:dyDescent="0.25">
      <c r="B46" s="285">
        <v>442</v>
      </c>
      <c r="C46" s="198" t="s">
        <v>182</v>
      </c>
      <c r="D46" s="199" t="s">
        <v>26</v>
      </c>
      <c r="E46" s="168" t="s">
        <v>63</v>
      </c>
      <c r="F46" s="248">
        <v>0.46180555555555558</v>
      </c>
      <c r="G46" s="242"/>
      <c r="H46" s="260"/>
      <c r="I46" s="453">
        <v>1.8888888888888887E-3</v>
      </c>
      <c r="J46" s="454">
        <v>1.8333333333333333E-3</v>
      </c>
      <c r="K46" s="146"/>
      <c r="L46" s="453">
        <v>1.3722222222222222E-3</v>
      </c>
      <c r="M46" s="454">
        <v>1.3541666666666667E-3</v>
      </c>
      <c r="N46" s="118"/>
      <c r="O46" s="122"/>
      <c r="P46" s="287">
        <f t="shared" si="2"/>
        <v>6.4486111111111116E-3</v>
      </c>
      <c r="Q46" s="262">
        <f t="shared" si="3"/>
        <v>40</v>
      </c>
    </row>
    <row r="47" spans="1:20" s="112" customFormat="1" x14ac:dyDescent="0.25">
      <c r="B47" s="285">
        <v>419</v>
      </c>
      <c r="C47" s="166" t="s">
        <v>117</v>
      </c>
      <c r="D47" s="307" t="s">
        <v>26</v>
      </c>
      <c r="E47" s="308" t="s">
        <v>51</v>
      </c>
      <c r="F47" s="248">
        <v>0.45416666666666666</v>
      </c>
      <c r="G47" s="242"/>
      <c r="H47" s="260"/>
      <c r="I47" s="453">
        <v>1.8912037037037038E-3</v>
      </c>
      <c r="J47" s="454">
        <v>1.8275462962962963E-3</v>
      </c>
      <c r="K47" s="146"/>
      <c r="L47" s="453">
        <v>1.3873842592592592E-3</v>
      </c>
      <c r="M47" s="454">
        <v>1.3480324074074074E-3</v>
      </c>
      <c r="N47" s="118"/>
      <c r="O47" s="122"/>
      <c r="P47" s="287">
        <f t="shared" si="2"/>
        <v>6.4541666666666662E-3</v>
      </c>
      <c r="Q47" s="262">
        <f t="shared" si="3"/>
        <v>41</v>
      </c>
    </row>
    <row r="48" spans="1:20" s="112" customFormat="1" x14ac:dyDescent="0.25">
      <c r="B48" s="285">
        <v>431</v>
      </c>
      <c r="C48" s="439" t="s">
        <v>152</v>
      </c>
      <c r="D48" s="199" t="s">
        <v>22</v>
      </c>
      <c r="E48" s="200" t="s">
        <v>153</v>
      </c>
      <c r="F48" s="248">
        <v>0.45763888888888887</v>
      </c>
      <c r="G48" s="242"/>
      <c r="H48" s="260"/>
      <c r="I48" s="453">
        <v>1.8553240740740741E-3</v>
      </c>
      <c r="J48" s="454">
        <v>1.8877314814814813E-3</v>
      </c>
      <c r="K48" s="146"/>
      <c r="L48" s="453">
        <v>1.3910879629629629E-3</v>
      </c>
      <c r="M48" s="454">
        <v>1.4186342592592592E-3</v>
      </c>
      <c r="N48" s="118"/>
      <c r="O48" s="122"/>
      <c r="P48" s="287">
        <f t="shared" si="2"/>
        <v>6.552777777777778E-3</v>
      </c>
      <c r="Q48" s="262">
        <f t="shared" si="3"/>
        <v>42</v>
      </c>
    </row>
    <row r="49" spans="2:17" s="112" customFormat="1" x14ac:dyDescent="0.25">
      <c r="B49" s="285">
        <v>418</v>
      </c>
      <c r="C49" s="132" t="s">
        <v>115</v>
      </c>
      <c r="D49" s="301" t="s">
        <v>26</v>
      </c>
      <c r="E49" s="563" t="s">
        <v>116</v>
      </c>
      <c r="F49" s="298">
        <v>0.4201388888888889</v>
      </c>
      <c r="G49" s="242"/>
      <c r="H49" s="260"/>
      <c r="I49" s="453">
        <v>1.8761574074074073E-3</v>
      </c>
      <c r="J49" s="454">
        <v>1.8761574074074073E-3</v>
      </c>
      <c r="K49" s="146"/>
      <c r="L49" s="453">
        <v>1.4030092592592592E-3</v>
      </c>
      <c r="M49" s="454">
        <v>1.4037037037037037E-3</v>
      </c>
      <c r="N49" s="118"/>
      <c r="O49" s="122"/>
      <c r="P49" s="287">
        <f t="shared" si="2"/>
        <v>6.5590277777777782E-3</v>
      </c>
      <c r="Q49" s="262">
        <f t="shared" si="3"/>
        <v>43</v>
      </c>
    </row>
    <row r="50" spans="2:17" s="112" customFormat="1" x14ac:dyDescent="0.25">
      <c r="B50" s="285">
        <v>444</v>
      </c>
      <c r="C50" s="128" t="s">
        <v>185</v>
      </c>
      <c r="D50" s="322" t="s">
        <v>186</v>
      </c>
      <c r="E50" s="323" t="s">
        <v>73</v>
      </c>
      <c r="F50" s="305">
        <v>0.46250000000000002</v>
      </c>
      <c r="G50" s="242"/>
      <c r="H50" s="260"/>
      <c r="I50" s="453">
        <v>2E-3</v>
      </c>
      <c r="J50" s="454">
        <v>1.8379629629629631E-3</v>
      </c>
      <c r="K50" s="146"/>
      <c r="L50" s="453">
        <v>1.3783564814814815E-3</v>
      </c>
      <c r="M50" s="454">
        <v>1.3581018518518519E-3</v>
      </c>
      <c r="N50" s="118"/>
      <c r="O50" s="122"/>
      <c r="P50" s="287">
        <f t="shared" si="2"/>
        <v>6.5744212962962961E-3</v>
      </c>
      <c r="Q50" s="262">
        <f t="shared" si="3"/>
        <v>44</v>
      </c>
    </row>
    <row r="51" spans="2:17" s="112" customFormat="1" x14ac:dyDescent="0.25">
      <c r="B51" s="285">
        <v>415</v>
      </c>
      <c r="C51" s="544" t="s">
        <v>111</v>
      </c>
      <c r="D51" s="324" t="s">
        <v>26</v>
      </c>
      <c r="E51" s="325" t="s">
        <v>73</v>
      </c>
      <c r="F51" s="130">
        <v>0.45277777777777778</v>
      </c>
      <c r="G51" s="242"/>
      <c r="H51" s="260"/>
      <c r="I51" s="453">
        <v>1.9479166666666668E-3</v>
      </c>
      <c r="J51" s="454">
        <v>1.8692129629629629E-3</v>
      </c>
      <c r="K51" s="146"/>
      <c r="L51" s="453">
        <v>1.451388888888889E-3</v>
      </c>
      <c r="M51" s="454">
        <v>1.4062499999999999E-3</v>
      </c>
      <c r="N51" s="118"/>
      <c r="O51" s="122"/>
      <c r="P51" s="287">
        <f t="shared" si="2"/>
        <v>6.6747685185185191E-3</v>
      </c>
      <c r="Q51" s="262">
        <f t="shared" si="3"/>
        <v>45</v>
      </c>
    </row>
    <row r="52" spans="2:17" s="112" customFormat="1" x14ac:dyDescent="0.25">
      <c r="B52" s="285">
        <v>421</v>
      </c>
      <c r="C52" s="125" t="s">
        <v>128</v>
      </c>
      <c r="D52" s="254" t="s">
        <v>26</v>
      </c>
      <c r="E52" s="533" t="s">
        <v>51</v>
      </c>
      <c r="F52" s="298">
        <v>0.4548611111111111</v>
      </c>
      <c r="G52" s="242"/>
      <c r="H52" s="260"/>
      <c r="I52" s="453">
        <v>1.9375E-3</v>
      </c>
      <c r="J52" s="454">
        <v>1.9224537037037036E-3</v>
      </c>
      <c r="K52" s="146"/>
      <c r="L52" s="453">
        <v>1.4251157407407407E-3</v>
      </c>
      <c r="M52" s="454">
        <v>1.4326388888888889E-3</v>
      </c>
      <c r="N52" s="118"/>
      <c r="O52" s="122"/>
      <c r="P52" s="287">
        <f t="shared" si="2"/>
        <v>6.7177083333333333E-3</v>
      </c>
      <c r="Q52" s="262">
        <f t="shared" si="3"/>
        <v>46</v>
      </c>
    </row>
    <row r="53" spans="2:17" s="112" customFormat="1" x14ac:dyDescent="0.25">
      <c r="B53" s="285">
        <v>416</v>
      </c>
      <c r="C53" s="294" t="s">
        <v>112</v>
      </c>
      <c r="D53" s="553" t="s">
        <v>26</v>
      </c>
      <c r="E53" s="562" t="s">
        <v>57</v>
      </c>
      <c r="F53" s="241">
        <v>0.45347222222222222</v>
      </c>
      <c r="G53" s="242"/>
      <c r="H53" s="260"/>
      <c r="I53" s="453">
        <v>1.9212962962962964E-3</v>
      </c>
      <c r="J53" s="454">
        <v>1.980324074074074E-3</v>
      </c>
      <c r="K53" s="146"/>
      <c r="L53" s="453">
        <v>1.4240740740740741E-3</v>
      </c>
      <c r="M53" s="454">
        <v>1.4023148148148148E-3</v>
      </c>
      <c r="N53" s="118"/>
      <c r="O53" s="122"/>
      <c r="P53" s="287">
        <f t="shared" si="2"/>
        <v>6.7280092592592591E-3</v>
      </c>
      <c r="Q53" s="262">
        <f t="shared" si="3"/>
        <v>47</v>
      </c>
    </row>
    <row r="54" spans="2:17" s="112" customFormat="1" x14ac:dyDescent="0.25">
      <c r="B54" s="285">
        <v>463</v>
      </c>
      <c r="C54" s="115" t="s">
        <v>221</v>
      </c>
      <c r="D54" s="115" t="s">
        <v>222</v>
      </c>
      <c r="E54" s="404" t="s">
        <v>68</v>
      </c>
      <c r="F54" s="574">
        <v>0.46875</v>
      </c>
      <c r="G54" s="242"/>
      <c r="H54" s="260"/>
      <c r="I54" s="453">
        <v>1.8495370370370371E-3</v>
      </c>
      <c r="J54" s="454">
        <v>2.1562500000000002E-3</v>
      </c>
      <c r="K54" s="146"/>
      <c r="L54" s="453">
        <v>1.407638888888889E-3</v>
      </c>
      <c r="M54" s="454">
        <v>1.4120370370370369E-3</v>
      </c>
      <c r="N54" s="118"/>
      <c r="O54" s="122"/>
      <c r="P54" s="287">
        <f t="shared" si="2"/>
        <v>6.8254629629629629E-3</v>
      </c>
      <c r="Q54" s="262">
        <f t="shared" si="3"/>
        <v>48</v>
      </c>
    </row>
    <row r="55" spans="2:17" s="112" customFormat="1" x14ac:dyDescent="0.25">
      <c r="B55" s="285">
        <v>424</v>
      </c>
      <c r="C55" s="114" t="s">
        <v>211</v>
      </c>
      <c r="D55" s="558" t="s">
        <v>26</v>
      </c>
      <c r="E55" s="313" t="s">
        <v>57</v>
      </c>
      <c r="F55" s="298">
        <v>0.45555555555555555</v>
      </c>
      <c r="G55" s="242"/>
      <c r="H55" s="260"/>
      <c r="I55" s="453">
        <v>1.9583333333333332E-3</v>
      </c>
      <c r="J55" s="454">
        <v>2.0289351851851853E-3</v>
      </c>
      <c r="K55" s="146"/>
      <c r="L55" s="453">
        <v>1.4898148148148149E-3</v>
      </c>
      <c r="M55" s="454">
        <v>1.3790509259259259E-3</v>
      </c>
      <c r="N55" s="118"/>
      <c r="O55" s="122"/>
      <c r="P55" s="287">
        <f t="shared" si="2"/>
        <v>6.8561342592592597E-3</v>
      </c>
      <c r="Q55" s="262">
        <f t="shared" si="3"/>
        <v>49</v>
      </c>
    </row>
    <row r="56" spans="2:17" s="112" customFormat="1" x14ac:dyDescent="0.25">
      <c r="B56" s="285">
        <v>406</v>
      </c>
      <c r="C56" s="132" t="s">
        <v>84</v>
      </c>
      <c r="D56" s="301" t="s">
        <v>26</v>
      </c>
      <c r="E56" s="168" t="s">
        <v>85</v>
      </c>
      <c r="F56" s="302">
        <v>0.45</v>
      </c>
      <c r="G56" s="242"/>
      <c r="H56" s="260"/>
      <c r="I56" s="453">
        <v>2.0092592592592592E-3</v>
      </c>
      <c r="J56" s="454">
        <v>1.9942129629629633E-3</v>
      </c>
      <c r="K56" s="146"/>
      <c r="L56" s="453">
        <v>1.4391203703703703E-3</v>
      </c>
      <c r="M56" s="454">
        <v>1.4673611111111111E-3</v>
      </c>
      <c r="N56" s="118"/>
      <c r="O56" s="122"/>
      <c r="P56" s="287">
        <f t="shared" si="2"/>
        <v>6.9099537037037037E-3</v>
      </c>
      <c r="Q56" s="262">
        <f t="shared" si="3"/>
        <v>50</v>
      </c>
    </row>
    <row r="57" spans="2:17" s="112" customFormat="1" x14ac:dyDescent="0.25">
      <c r="B57" s="285">
        <v>413</v>
      </c>
      <c r="C57" s="288" t="s">
        <v>108</v>
      </c>
      <c r="D57" s="301" t="s">
        <v>23</v>
      </c>
      <c r="E57" s="168" t="s">
        <v>57</v>
      </c>
      <c r="F57" s="299">
        <v>0.45208333333333334</v>
      </c>
      <c r="G57" s="242"/>
      <c r="H57" s="260"/>
      <c r="I57" s="453">
        <v>1.9560185185185184E-3</v>
      </c>
      <c r="J57" s="454">
        <v>1.9988425925925924E-3</v>
      </c>
      <c r="K57" s="146"/>
      <c r="L57" s="453">
        <v>1.4782407407407407E-3</v>
      </c>
      <c r="M57" s="454">
        <v>1.495949074074074E-3</v>
      </c>
      <c r="N57" s="118"/>
      <c r="O57" s="122"/>
      <c r="P57" s="287">
        <f t="shared" si="2"/>
        <v>6.9290509259259253E-3</v>
      </c>
      <c r="Q57" s="262">
        <f t="shared" si="3"/>
        <v>51</v>
      </c>
    </row>
    <row r="58" spans="2:17" s="112" customFormat="1" x14ac:dyDescent="0.25">
      <c r="B58" s="321">
        <v>432</v>
      </c>
      <c r="C58" s="550" t="s">
        <v>156</v>
      </c>
      <c r="D58" s="289" t="s">
        <v>26</v>
      </c>
      <c r="E58" s="290" t="s">
        <v>57</v>
      </c>
      <c r="F58" s="241">
        <v>0.45833333333333331</v>
      </c>
      <c r="G58" s="242"/>
      <c r="H58" s="260"/>
      <c r="I58" s="453">
        <v>2.0451388888888889E-3</v>
      </c>
      <c r="J58" s="454">
        <v>1.9675925925925924E-3</v>
      </c>
      <c r="K58" s="146"/>
      <c r="L58" s="453">
        <v>1.4984953703703703E-3</v>
      </c>
      <c r="M58" s="454">
        <v>1.4351851851851852E-3</v>
      </c>
      <c r="N58" s="118"/>
      <c r="O58" s="122"/>
      <c r="P58" s="287">
        <f t="shared" si="2"/>
        <v>6.9464120370370374E-3</v>
      </c>
      <c r="Q58" s="262">
        <f t="shared" si="3"/>
        <v>52</v>
      </c>
    </row>
    <row r="59" spans="2:17" s="112" customFormat="1" x14ac:dyDescent="0.25">
      <c r="B59" s="321">
        <v>447</v>
      </c>
      <c r="C59" s="132" t="s">
        <v>194</v>
      </c>
      <c r="D59" s="556" t="s">
        <v>149</v>
      </c>
      <c r="E59" s="319" t="s">
        <v>51</v>
      </c>
      <c r="F59" s="248">
        <v>0.46319444444444446</v>
      </c>
      <c r="G59" s="242"/>
      <c r="H59" s="260"/>
      <c r="I59" s="453">
        <v>1.9814814814814812E-3</v>
      </c>
      <c r="J59" s="454">
        <v>2.0127314814814817E-3</v>
      </c>
      <c r="K59" s="146"/>
      <c r="L59" s="453">
        <v>1.4699074074074074E-3</v>
      </c>
      <c r="M59" s="454">
        <v>1.4872685185185186E-3</v>
      </c>
      <c r="N59" s="118"/>
      <c r="O59" s="122"/>
      <c r="P59" s="287">
        <f t="shared" si="2"/>
        <v>6.9513888888888898E-3</v>
      </c>
      <c r="Q59" s="262">
        <f t="shared" si="3"/>
        <v>53</v>
      </c>
    </row>
    <row r="60" spans="2:17" s="112" customFormat="1" x14ac:dyDescent="0.25">
      <c r="B60" s="539">
        <v>403</v>
      </c>
      <c r="C60" s="296" t="s">
        <v>263</v>
      </c>
      <c r="D60" s="558" t="s">
        <v>27</v>
      </c>
      <c r="E60" s="290" t="s">
        <v>79</v>
      </c>
      <c r="F60" s="248">
        <v>0.44930555555555557</v>
      </c>
      <c r="G60" s="242"/>
      <c r="H60" s="260"/>
      <c r="I60" s="453">
        <v>1.9907407407407408E-3</v>
      </c>
      <c r="J60" s="454">
        <v>1.9548611111111112E-3</v>
      </c>
      <c r="K60" s="146"/>
      <c r="L60" s="453">
        <v>1.528935185185185E-3</v>
      </c>
      <c r="M60" s="454">
        <v>1.5032407407407408E-3</v>
      </c>
      <c r="N60" s="118"/>
      <c r="O60" s="122"/>
      <c r="P60" s="287">
        <f t="shared" si="2"/>
        <v>6.9777777777777781E-3</v>
      </c>
      <c r="Q60" s="262">
        <f t="shared" si="3"/>
        <v>54</v>
      </c>
    </row>
    <row r="61" spans="2:17" s="112" customFormat="1" x14ac:dyDescent="0.25">
      <c r="B61" s="321">
        <v>443</v>
      </c>
      <c r="C61" s="505" t="s">
        <v>184</v>
      </c>
      <c r="D61" s="556" t="s">
        <v>27</v>
      </c>
      <c r="E61" s="571" t="s">
        <v>73</v>
      </c>
      <c r="F61" s="249">
        <v>0.46250000000000002</v>
      </c>
      <c r="G61" s="242"/>
      <c r="H61" s="260"/>
      <c r="I61" s="453">
        <v>2E-3</v>
      </c>
      <c r="J61" s="454">
        <v>2.0486111111111113E-3</v>
      </c>
      <c r="K61" s="146"/>
      <c r="L61" s="453">
        <v>1.4680555555555556E-3</v>
      </c>
      <c r="M61" s="454">
        <v>1.5347222222222223E-3</v>
      </c>
      <c r="N61" s="118"/>
      <c r="O61" s="122"/>
      <c r="P61" s="287">
        <f t="shared" si="2"/>
        <v>7.0513888888888892E-3</v>
      </c>
      <c r="Q61" s="262">
        <f t="shared" si="3"/>
        <v>55</v>
      </c>
    </row>
    <row r="62" spans="2:17" s="112" customFormat="1" x14ac:dyDescent="0.25">
      <c r="B62" s="321">
        <v>454</v>
      </c>
      <c r="C62" s="296" t="s">
        <v>208</v>
      </c>
      <c r="D62" s="295" t="s">
        <v>27</v>
      </c>
      <c r="E62" s="290" t="s">
        <v>209</v>
      </c>
      <c r="F62" s="248">
        <v>0.46597222222222223</v>
      </c>
      <c r="G62" s="242"/>
      <c r="H62" s="260"/>
      <c r="I62" s="453">
        <v>2.0532407407407409E-3</v>
      </c>
      <c r="J62" s="454">
        <v>2.1759259259259258E-3</v>
      </c>
      <c r="K62" s="146"/>
      <c r="L62" s="453">
        <v>1.6047453703703705E-3</v>
      </c>
      <c r="M62" s="454">
        <v>1.5859953703703704E-3</v>
      </c>
      <c r="N62" s="118"/>
      <c r="O62" s="122"/>
      <c r="P62" s="287">
        <f t="shared" si="2"/>
        <v>7.4199074074074072E-3</v>
      </c>
      <c r="Q62" s="262">
        <f t="shared" si="3"/>
        <v>56</v>
      </c>
    </row>
    <row r="63" spans="2:17" s="112" customFormat="1" x14ac:dyDescent="0.25">
      <c r="B63" s="321">
        <v>423</v>
      </c>
      <c r="C63" s="132" t="s">
        <v>131</v>
      </c>
      <c r="D63" s="295" t="s">
        <v>26</v>
      </c>
      <c r="E63" s="290" t="s">
        <v>57</v>
      </c>
      <c r="F63" s="298">
        <v>0.45555555555555555</v>
      </c>
      <c r="G63" s="242"/>
      <c r="H63" s="260">
        <v>6.9444444444444447E-4</v>
      </c>
      <c r="I63" s="453">
        <v>1.9722222222222224E-3</v>
      </c>
      <c r="J63" s="454">
        <v>1.9074074074074076E-3</v>
      </c>
      <c r="K63" s="146"/>
      <c r="L63" s="453">
        <v>1.4331018518518519E-3</v>
      </c>
      <c r="M63" s="454">
        <v>1.4239583333333333E-3</v>
      </c>
      <c r="N63" s="118"/>
      <c r="O63" s="122"/>
      <c r="P63" s="287">
        <f t="shared" si="2"/>
        <v>7.4311342592592597E-3</v>
      </c>
      <c r="Q63" s="262">
        <f t="shared" si="3"/>
        <v>57</v>
      </c>
    </row>
    <row r="64" spans="2:17" s="112" customFormat="1" x14ac:dyDescent="0.25">
      <c r="B64" s="321">
        <v>452</v>
      </c>
      <c r="C64" s="545" t="s">
        <v>201</v>
      </c>
      <c r="D64" s="559" t="s">
        <v>26</v>
      </c>
      <c r="E64" s="306" t="s">
        <v>85</v>
      </c>
      <c r="F64" s="574">
        <v>0.46527777777777779</v>
      </c>
      <c r="G64" s="242"/>
      <c r="H64" s="260"/>
      <c r="I64" s="453">
        <v>2.1990740740740742E-3</v>
      </c>
      <c r="J64" s="454">
        <v>2.212962962962963E-3</v>
      </c>
      <c r="K64" s="146"/>
      <c r="L64" s="453">
        <v>1.6312499999999999E-3</v>
      </c>
      <c r="M64" s="454">
        <v>1.7270833333333333E-3</v>
      </c>
      <c r="N64" s="118"/>
      <c r="O64" s="122"/>
      <c r="P64" s="287">
        <f t="shared" si="2"/>
        <v>7.7703703703703702E-3</v>
      </c>
      <c r="Q64" s="262">
        <f t="shared" si="3"/>
        <v>58</v>
      </c>
    </row>
    <row r="65" spans="2:17" s="112" customFormat="1" x14ac:dyDescent="0.25">
      <c r="B65" s="541">
        <v>464</v>
      </c>
      <c r="C65" s="114" t="s">
        <v>179</v>
      </c>
      <c r="D65" s="129" t="s">
        <v>22</v>
      </c>
      <c r="E65" s="564" t="s">
        <v>63</v>
      </c>
      <c r="F65" s="248">
        <v>0.46944444444444444</v>
      </c>
      <c r="G65" s="257"/>
      <c r="H65" s="263">
        <v>2.7777777777777779E-3</v>
      </c>
      <c r="I65" s="460">
        <v>2.1539351851851849E-3</v>
      </c>
      <c r="J65" s="470">
        <v>2.0694444444444445E-3</v>
      </c>
      <c r="K65" s="259"/>
      <c r="L65" s="460">
        <v>1.5874999999999999E-3</v>
      </c>
      <c r="M65" s="470">
        <v>1.6775462962962963E-3</v>
      </c>
      <c r="N65" s="329"/>
      <c r="O65" s="142"/>
      <c r="P65" s="287">
        <f t="shared" si="2"/>
        <v>1.0266203703703704E-2</v>
      </c>
      <c r="Q65" s="262">
        <f t="shared" si="3"/>
        <v>59</v>
      </c>
    </row>
    <row r="66" spans="2:17" s="112" customFormat="1" x14ac:dyDescent="0.25">
      <c r="B66" s="321">
        <v>430</v>
      </c>
      <c r="C66" s="132" t="s">
        <v>145</v>
      </c>
      <c r="D66" s="555" t="s">
        <v>26</v>
      </c>
      <c r="E66" s="168" t="s">
        <v>82</v>
      </c>
      <c r="F66" s="248">
        <v>0.45763888888888887</v>
      </c>
      <c r="G66" s="257"/>
      <c r="H66" s="263">
        <v>3.472222222222222E-3</v>
      </c>
      <c r="I66" s="460">
        <v>2.3090277777777779E-3</v>
      </c>
      <c r="J66" s="470">
        <v>2.4004629629629632E-3</v>
      </c>
      <c r="K66" s="259"/>
      <c r="L66" s="460">
        <v>1.6959490740740741E-3</v>
      </c>
      <c r="M66" s="470">
        <v>1.7552083333333334E-3</v>
      </c>
      <c r="N66" s="329"/>
      <c r="O66" s="142"/>
      <c r="P66" s="287">
        <f t="shared" si="2"/>
        <v>1.163287037037037E-2</v>
      </c>
      <c r="Q66" s="262">
        <f t="shared" si="3"/>
        <v>60</v>
      </c>
    </row>
    <row r="67" spans="2:17" s="112" customFormat="1" x14ac:dyDescent="0.25">
      <c r="B67" s="321">
        <v>405</v>
      </c>
      <c r="C67" s="300" t="s">
        <v>250</v>
      </c>
      <c r="D67" s="559" t="s">
        <v>26</v>
      </c>
      <c r="E67" s="290" t="s">
        <v>85</v>
      </c>
      <c r="F67" s="299">
        <v>0.42638888888888887</v>
      </c>
      <c r="G67" s="257"/>
      <c r="H67" s="263">
        <v>9.0277777777777769E-3</v>
      </c>
      <c r="I67" s="460">
        <v>1.7037037037037036E-3</v>
      </c>
      <c r="J67" s="470">
        <v>1.6782407407407408E-3</v>
      </c>
      <c r="K67" s="259"/>
      <c r="L67" s="460">
        <v>1.2517361111111112E-3</v>
      </c>
      <c r="M67" s="470">
        <v>1.2297453703703704E-3</v>
      </c>
      <c r="N67" s="329"/>
      <c r="O67" s="142"/>
      <c r="P67" s="287">
        <f t="shared" si="2"/>
        <v>1.4891203703703703E-2</v>
      </c>
      <c r="Q67" s="262">
        <f t="shared" si="3"/>
        <v>61</v>
      </c>
    </row>
    <row r="68" spans="2:17" s="112" customFormat="1" x14ac:dyDescent="0.25">
      <c r="B68" s="285">
        <v>414</v>
      </c>
      <c r="C68" s="296" t="s">
        <v>270</v>
      </c>
      <c r="D68" s="555" t="s">
        <v>271</v>
      </c>
      <c r="E68" s="569" t="s">
        <v>51</v>
      </c>
      <c r="F68" s="241">
        <v>0.45277777777777778</v>
      </c>
      <c r="G68" s="242"/>
      <c r="H68" s="260"/>
      <c r="I68" s="453">
        <v>1.8854166666666668E-3</v>
      </c>
      <c r="J68" s="454">
        <v>1.8472222222222221E-3</v>
      </c>
      <c r="K68" s="146"/>
      <c r="L68" s="453">
        <v>1.4719907407407407E-3</v>
      </c>
      <c r="M68" s="454">
        <v>1.4200231481481481E-3</v>
      </c>
      <c r="N68" s="118"/>
      <c r="O68" s="402" t="s">
        <v>17</v>
      </c>
      <c r="P68" s="331" t="str">
        <f t="shared" si="2"/>
        <v>XXXXX</v>
      </c>
      <c r="Q68" s="262" t="str">
        <f t="shared" si="3"/>
        <v>D</v>
      </c>
    </row>
    <row r="69" spans="2:17" s="112" customFormat="1" x14ac:dyDescent="0.25">
      <c r="B69" s="285">
        <v>428</v>
      </c>
      <c r="C69" s="294" t="s">
        <v>140</v>
      </c>
      <c r="D69" s="556" t="s">
        <v>141</v>
      </c>
      <c r="E69" s="319" t="s">
        <v>73</v>
      </c>
      <c r="F69" s="573">
        <v>0.45694444444444443</v>
      </c>
      <c r="G69" s="259">
        <v>6.9444444444444447E-4</v>
      </c>
      <c r="H69" s="263"/>
      <c r="I69" s="471">
        <v>1.9270833333333334E-3</v>
      </c>
      <c r="J69" s="470"/>
      <c r="K69" s="259"/>
      <c r="L69" s="460"/>
      <c r="M69" s="487"/>
      <c r="N69" s="259"/>
      <c r="O69" s="490" t="s">
        <v>17</v>
      </c>
      <c r="P69" s="331" t="str">
        <f t="shared" si="2"/>
        <v>XXXXX</v>
      </c>
      <c r="Q69" s="262" t="str">
        <f t="shared" si="3"/>
        <v>D</v>
      </c>
    </row>
    <row r="70" spans="2:17" s="112" customFormat="1" x14ac:dyDescent="0.25">
      <c r="B70" s="285">
        <v>429</v>
      </c>
      <c r="C70" s="294" t="s">
        <v>143</v>
      </c>
      <c r="D70" s="556" t="s">
        <v>35</v>
      </c>
      <c r="E70" s="319" t="s">
        <v>144</v>
      </c>
      <c r="F70" s="248">
        <v>0.45694444444444443</v>
      </c>
      <c r="G70" s="259"/>
      <c r="H70" s="263"/>
      <c r="I70" s="471">
        <v>1.9895833333333332E-3</v>
      </c>
      <c r="J70" s="470"/>
      <c r="K70" s="259"/>
      <c r="L70" s="460">
        <v>1.4710648148148148E-3</v>
      </c>
      <c r="M70" s="487"/>
      <c r="N70" s="259"/>
      <c r="O70" s="490" t="s">
        <v>17</v>
      </c>
      <c r="P70" s="331" t="str">
        <f t="shared" si="2"/>
        <v>XXXXX</v>
      </c>
      <c r="Q70" s="262" t="str">
        <f t="shared" si="3"/>
        <v>D</v>
      </c>
    </row>
    <row r="71" spans="2:17" s="112" customFormat="1" x14ac:dyDescent="0.25">
      <c r="B71" s="285">
        <v>439</v>
      </c>
      <c r="C71" s="181" t="s">
        <v>175</v>
      </c>
      <c r="D71" s="556" t="s">
        <v>26</v>
      </c>
      <c r="E71" s="319" t="s">
        <v>60</v>
      </c>
      <c r="F71" s="249">
        <v>0.46041666666666664</v>
      </c>
      <c r="G71" s="259"/>
      <c r="H71" s="263"/>
      <c r="I71" s="471"/>
      <c r="J71" s="470"/>
      <c r="K71" s="259"/>
      <c r="L71" s="460"/>
      <c r="M71" s="487"/>
      <c r="N71" s="259"/>
      <c r="O71" s="490" t="s">
        <v>17</v>
      </c>
      <c r="P71" s="331" t="str">
        <f t="shared" ref="P71:P72" si="4">IF(OR(H71&gt;TIME(0,30,0),O71&lt;&gt;""),"XXXXX",SUM(G71:N71))</f>
        <v>XXXXX</v>
      </c>
      <c r="Q71" s="262" t="str">
        <f t="shared" ref="Q71:Q72" si="5">IF(OR(H71&gt;TIME(0,30,0),O71&lt;&gt;""),"D",RANK(P71,$P$7:$P$72,100))</f>
        <v>D</v>
      </c>
    </row>
    <row r="72" spans="2:17" s="112" customFormat="1" ht="13.8" thickBot="1" x14ac:dyDescent="0.3">
      <c r="B72" s="542">
        <v>459</v>
      </c>
      <c r="C72" s="551" t="s">
        <v>215</v>
      </c>
      <c r="D72" s="560" t="s">
        <v>26</v>
      </c>
      <c r="E72" s="570" t="s">
        <v>51</v>
      </c>
      <c r="F72" s="575">
        <v>0.46736111111111112</v>
      </c>
      <c r="G72" s="332"/>
      <c r="H72" s="271"/>
      <c r="I72" s="472">
        <v>1.7094907407407406E-3</v>
      </c>
      <c r="J72" s="473">
        <v>1.6817129629629632E-3</v>
      </c>
      <c r="K72" s="332"/>
      <c r="L72" s="476">
        <v>1.3298611111111111E-3</v>
      </c>
      <c r="M72" s="488">
        <v>1.2362268518518519E-3</v>
      </c>
      <c r="N72" s="332"/>
      <c r="O72" s="411" t="s">
        <v>17</v>
      </c>
      <c r="P72" s="333" t="str">
        <f t="shared" si="4"/>
        <v>XXXXX</v>
      </c>
      <c r="Q72" s="274" t="str">
        <f t="shared" si="5"/>
        <v>D</v>
      </c>
    </row>
  </sheetData>
  <sortState xmlns:xlrd2="http://schemas.microsoft.com/office/spreadsheetml/2017/richdata2" ref="B7:Q72">
    <sortCondition ref="Q7:Q72"/>
  </sortState>
  <dataConsolidate/>
  <mergeCells count="15">
    <mergeCell ref="A5:A6"/>
    <mergeCell ref="D5:D6"/>
    <mergeCell ref="D3:F3"/>
    <mergeCell ref="E5:E6"/>
    <mergeCell ref="P5:P6"/>
    <mergeCell ref="G3:Q3"/>
    <mergeCell ref="Q5:Q6"/>
    <mergeCell ref="C5:C6"/>
    <mergeCell ref="B5:B6"/>
    <mergeCell ref="I5:K5"/>
    <mergeCell ref="L5:N5"/>
    <mergeCell ref="H5:H6"/>
    <mergeCell ref="F5:F6"/>
    <mergeCell ref="G5:G6"/>
    <mergeCell ref="O5:O6"/>
  </mergeCells>
  <phoneticPr fontId="0" type="noConversion"/>
  <dataValidations count="6">
    <dataValidation type="list" errorStyle="warning" allowBlank="1" showInputMessage="1" showErrorMessage="1" errorTitle="Chybné zadání" error="Vyber ze seznamu značku motocyklu. V případě, že se značka v seznamu nenachází kontaktujte autora programu." sqref="D20" xr:uid="{00000000-0002-0000-0400-000002000000}">
      <formula1>$S$18:$S$42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32 D15 D23 D9:D11 D21 D34 D36:D38 D51:D52 D41:D43 D55:D57 D45:D48 D59:D63" xr:uid="{00000000-0002-0000-0400-000003000000}">
      <formula1>$S$20:$S$40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16:D17 D33:D35 D19 D39:D40 D22:D25 D12 D53 D30 D27" xr:uid="{00000000-0002-0000-0400-000004000000}">
      <formula1>$S$15:$S$17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14" xr:uid="{00000000-0002-0000-0400-000005000000}">
      <formula1>$S$18:$S$41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65" xr:uid="{00000000-0002-0000-0500-000002000000}">
      <formula1>$S$17:$S$40</formula1>
    </dataValidation>
    <dataValidation type="time" errorStyle="warning" allowBlank="1" showInputMessage="1" showErrorMessage="1" errorTitle="Chybné zadání" error="Zadej čas ve tvaru mm:ss,0 !!!" sqref="G7:N72" xr:uid="{00000000-0002-0000-0400-000001000000}">
      <formula1>0</formula1>
      <formula2>0.0416666666666667</formula2>
    </dataValidation>
  </dataValidations>
  <pageMargins left="0.39370078740157483" right="0.39370078740157483" top="0.39370078740157483" bottom="0.39370078740157483" header="0" footer="0"/>
  <pageSetup paperSize="9" scale="90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1"/>
  <sheetViews>
    <sheetView zoomScaleNormal="100" zoomScaleSheetLayoutView="75" workbookViewId="0">
      <pane xSplit="3" ySplit="6" topLeftCell="D7" activePane="bottomRight" state="frozen"/>
      <selection activeCell="U16" sqref="U16"/>
      <selection pane="topRight" activeCell="U16" sqref="U16"/>
      <selection pane="bottomLeft" activeCell="U16" sqref="U16"/>
      <selection pane="bottomRight" activeCell="R24" sqref="R24"/>
    </sheetView>
  </sheetViews>
  <sheetFormatPr defaultColWidth="8.88671875" defaultRowHeight="13.2" x14ac:dyDescent="0.25"/>
  <cols>
    <col min="1" max="1" width="5.44140625" style="92" hidden="1" customWidth="1"/>
    <col min="2" max="2" width="5.44140625" style="92" customWidth="1"/>
    <col min="3" max="3" width="24.44140625" style="92" customWidth="1"/>
    <col min="4" max="4" width="13.33203125" style="92" customWidth="1"/>
    <col min="5" max="6" width="7.33203125" style="94" customWidth="1"/>
    <col min="7" max="7" width="12.109375" style="92" customWidth="1"/>
    <col min="8" max="8" width="10.6640625" style="92" customWidth="1"/>
    <col min="9" max="10" width="7.33203125" style="92" customWidth="1"/>
    <col min="11" max="11" width="7.33203125" style="92" hidden="1" customWidth="1"/>
    <col min="12" max="13" width="7.33203125" style="92" customWidth="1"/>
    <col min="14" max="14" width="7.33203125" style="92" hidden="1" customWidth="1"/>
    <col min="15" max="15" width="25.6640625" style="92" bestFit="1" customWidth="1"/>
    <col min="16" max="16" width="12.109375" style="93" customWidth="1"/>
    <col min="17" max="17" width="6.33203125" style="92" customWidth="1"/>
    <col min="18" max="18" width="8.88671875" style="92"/>
    <col min="19" max="19" width="25.6640625" style="92" hidden="1" customWidth="1"/>
    <col min="20" max="20" width="12.6640625" style="92" hidden="1" customWidth="1"/>
    <col min="21" max="16384" width="8.88671875" style="92"/>
  </cols>
  <sheetData>
    <row r="1" spans="1:20" x14ac:dyDescent="0.25">
      <c r="D1" s="104">
        <v>46291</v>
      </c>
      <c r="E1" s="103"/>
      <c r="F1" s="103"/>
      <c r="G1" s="102"/>
      <c r="P1" s="102"/>
    </row>
    <row r="2" spans="1:20" ht="13.8" thickBot="1" x14ac:dyDescent="0.3">
      <c r="R2" s="101"/>
    </row>
    <row r="3" spans="1:20" s="94" customFormat="1" ht="25.5" customHeight="1" thickBot="1" x14ac:dyDescent="0.3">
      <c r="A3" s="100"/>
      <c r="B3" s="100"/>
      <c r="C3" s="99" t="s">
        <v>5</v>
      </c>
      <c r="D3" s="680" t="s">
        <v>8</v>
      </c>
      <c r="E3" s="680"/>
      <c r="F3" s="681"/>
      <c r="G3" s="688" t="s">
        <v>30</v>
      </c>
      <c r="H3" s="689"/>
      <c r="I3" s="689"/>
      <c r="J3" s="689"/>
      <c r="K3" s="689"/>
      <c r="L3" s="689"/>
      <c r="M3" s="689"/>
      <c r="N3" s="689"/>
      <c r="O3" s="689"/>
      <c r="P3" s="689"/>
      <c r="Q3" s="690"/>
    </row>
    <row r="4" spans="1:20" ht="13.8" thickBot="1" x14ac:dyDescent="0.3"/>
    <row r="5" spans="1:20" s="98" customFormat="1" ht="15" customHeight="1" x14ac:dyDescent="0.25">
      <c r="A5" s="674" t="s">
        <v>4</v>
      </c>
      <c r="B5" s="674" t="s">
        <v>4</v>
      </c>
      <c r="C5" s="678" t="s">
        <v>0</v>
      </c>
      <c r="D5" s="676" t="s">
        <v>1</v>
      </c>
      <c r="E5" s="678" t="s">
        <v>2</v>
      </c>
      <c r="F5" s="682" t="s">
        <v>36</v>
      </c>
      <c r="G5" s="682" t="s">
        <v>37</v>
      </c>
      <c r="H5" s="682" t="s">
        <v>34</v>
      </c>
      <c r="I5" s="692" t="s">
        <v>18</v>
      </c>
      <c r="J5" s="693"/>
      <c r="K5" s="694"/>
      <c r="L5" s="692" t="s">
        <v>19</v>
      </c>
      <c r="M5" s="693"/>
      <c r="N5" s="694"/>
      <c r="O5" s="682" t="s">
        <v>17</v>
      </c>
      <c r="P5" s="685" t="s">
        <v>44</v>
      </c>
      <c r="Q5" s="682" t="s">
        <v>3</v>
      </c>
    </row>
    <row r="6" spans="1:20" ht="15" customHeight="1" thickBot="1" x14ac:dyDescent="0.3">
      <c r="A6" s="675"/>
      <c r="B6" s="675"/>
      <c r="C6" s="684"/>
      <c r="D6" s="677"/>
      <c r="E6" s="679"/>
      <c r="F6" s="683"/>
      <c r="G6" s="691"/>
      <c r="H6" s="683"/>
      <c r="I6" s="97" t="s">
        <v>6</v>
      </c>
      <c r="J6" s="96" t="s">
        <v>7</v>
      </c>
      <c r="K6" s="95" t="s">
        <v>20</v>
      </c>
      <c r="L6" s="97" t="s">
        <v>6</v>
      </c>
      <c r="M6" s="96" t="s">
        <v>7</v>
      </c>
      <c r="N6" s="95" t="s">
        <v>20</v>
      </c>
      <c r="O6" s="691"/>
      <c r="P6" s="686"/>
      <c r="Q6" s="687"/>
      <c r="S6" s="92" t="s">
        <v>11</v>
      </c>
    </row>
    <row r="7" spans="1:20" s="344" customFormat="1" x14ac:dyDescent="0.25">
      <c r="A7" s="334"/>
      <c r="B7" s="577">
        <v>316</v>
      </c>
      <c r="C7" s="396" t="s">
        <v>170</v>
      </c>
      <c r="D7" s="584" t="s">
        <v>78</v>
      </c>
      <c r="E7" s="589" t="s">
        <v>57</v>
      </c>
      <c r="F7" s="335">
        <v>0.47638888888888886</v>
      </c>
      <c r="G7" s="336"/>
      <c r="H7" s="337"/>
      <c r="I7" s="338">
        <v>1.4722222222222222E-3</v>
      </c>
      <c r="J7" s="339">
        <v>1.4606481481481482E-3</v>
      </c>
      <c r="K7" s="340"/>
      <c r="L7" s="338">
        <v>1.0442129629629629E-3</v>
      </c>
      <c r="M7" s="339">
        <v>1.0372685185185185E-3</v>
      </c>
      <c r="N7" s="340"/>
      <c r="O7" s="341"/>
      <c r="P7" s="342">
        <f t="shared" ref="P7:P31" si="0">IF(OR(H7&gt;TIME(0,30,0),O7&lt;&gt;""),"XXXXX",SUM(G7:N7))</f>
        <v>5.0143518518518514E-3</v>
      </c>
      <c r="Q7" s="343">
        <f t="shared" ref="Q7:Q31" si="1">IF(OR(H7&gt;TIME(0,30,0),O7&lt;&gt;""),"D",RANK(P7,$P$7:$P$31,100))</f>
        <v>1</v>
      </c>
    </row>
    <row r="8" spans="1:20" s="344" customFormat="1" x14ac:dyDescent="0.25">
      <c r="A8" s="334"/>
      <c r="B8" s="376">
        <v>314</v>
      </c>
      <c r="C8" s="582" t="s">
        <v>157</v>
      </c>
      <c r="D8" s="358" t="s">
        <v>26</v>
      </c>
      <c r="E8" s="594" t="s">
        <v>60</v>
      </c>
      <c r="F8" s="347">
        <v>0.47569444444444442</v>
      </c>
      <c r="G8" s="348"/>
      <c r="H8" s="349"/>
      <c r="I8" s="350">
        <v>1.5300925925925924E-3</v>
      </c>
      <c r="J8" s="351">
        <v>1.5208333333333335E-3</v>
      </c>
      <c r="K8" s="352"/>
      <c r="L8" s="350">
        <v>1.0991898148148148E-3</v>
      </c>
      <c r="M8" s="351">
        <v>1.0748842592592594E-3</v>
      </c>
      <c r="N8" s="352"/>
      <c r="O8" s="353"/>
      <c r="P8" s="354">
        <f t="shared" si="0"/>
        <v>5.2250000000000005E-3</v>
      </c>
      <c r="Q8" s="355">
        <f t="shared" si="1"/>
        <v>2</v>
      </c>
    </row>
    <row r="9" spans="1:20" s="344" customFormat="1" x14ac:dyDescent="0.25">
      <c r="A9" s="356">
        <v>222</v>
      </c>
      <c r="B9" s="376">
        <v>332</v>
      </c>
      <c r="C9" s="225" t="s">
        <v>229</v>
      </c>
      <c r="D9" s="358" t="s">
        <v>26</v>
      </c>
      <c r="E9" s="359" t="s">
        <v>63</v>
      </c>
      <c r="F9" s="347">
        <v>0.42430555555555555</v>
      </c>
      <c r="G9" s="348"/>
      <c r="H9" s="349"/>
      <c r="I9" s="350">
        <v>1.5208333333333335E-3</v>
      </c>
      <c r="J9" s="351">
        <v>1.5219907407407406E-3</v>
      </c>
      <c r="K9" s="352"/>
      <c r="L9" s="350">
        <v>1.1085648148148148E-3</v>
      </c>
      <c r="M9" s="351">
        <v>1.0854166666666666E-3</v>
      </c>
      <c r="N9" s="352"/>
      <c r="O9" s="360"/>
      <c r="P9" s="354">
        <f t="shared" si="0"/>
        <v>5.2368055555555553E-3</v>
      </c>
      <c r="Q9" s="355">
        <f t="shared" si="1"/>
        <v>3</v>
      </c>
      <c r="T9" s="344" t="s">
        <v>22</v>
      </c>
    </row>
    <row r="10" spans="1:20" s="344" customFormat="1" x14ac:dyDescent="0.25">
      <c r="A10" s="334">
        <v>444</v>
      </c>
      <c r="B10" s="376">
        <v>326</v>
      </c>
      <c r="C10" s="225" t="s">
        <v>262</v>
      </c>
      <c r="D10" s="361" t="s">
        <v>26</v>
      </c>
      <c r="E10" s="362" t="s">
        <v>51</v>
      </c>
      <c r="F10" s="347">
        <v>0.4777777777777778</v>
      </c>
      <c r="G10" s="348"/>
      <c r="H10" s="349"/>
      <c r="I10" s="350">
        <v>1.5300925925925924E-3</v>
      </c>
      <c r="J10" s="351">
        <v>1.5405092592592593E-3</v>
      </c>
      <c r="K10" s="352"/>
      <c r="L10" s="350">
        <v>1.1063657407407409E-3</v>
      </c>
      <c r="M10" s="351">
        <v>1.0940972222222222E-3</v>
      </c>
      <c r="N10" s="352"/>
      <c r="O10" s="360"/>
      <c r="P10" s="354">
        <f t="shared" si="0"/>
        <v>5.2710648148148144E-3</v>
      </c>
      <c r="Q10" s="355">
        <f t="shared" si="1"/>
        <v>4</v>
      </c>
    </row>
    <row r="11" spans="1:20" s="344" customFormat="1" x14ac:dyDescent="0.25">
      <c r="A11" s="334">
        <v>827</v>
      </c>
      <c r="B11" s="377">
        <v>310</v>
      </c>
      <c r="C11" s="440" t="s">
        <v>109</v>
      </c>
      <c r="D11" s="303" t="s">
        <v>26</v>
      </c>
      <c r="E11" s="591" t="s">
        <v>51</v>
      </c>
      <c r="F11" s="379">
        <v>0.47430555555555554</v>
      </c>
      <c r="G11" s="348"/>
      <c r="H11" s="349"/>
      <c r="I11" s="350">
        <v>1.6354166666666667E-3</v>
      </c>
      <c r="J11" s="351">
        <v>1.6435185185185185E-3</v>
      </c>
      <c r="K11" s="352"/>
      <c r="L11" s="350">
        <v>1.1856481481481481E-3</v>
      </c>
      <c r="M11" s="351">
        <v>1.1866898148148149E-3</v>
      </c>
      <c r="N11" s="352"/>
      <c r="O11" s="360"/>
      <c r="P11" s="354">
        <f t="shared" si="0"/>
        <v>5.6512731481481483E-3</v>
      </c>
      <c r="Q11" s="355">
        <f t="shared" si="1"/>
        <v>5</v>
      </c>
      <c r="T11" s="344" t="s">
        <v>28</v>
      </c>
    </row>
    <row r="12" spans="1:20" s="344" customFormat="1" x14ac:dyDescent="0.25">
      <c r="A12" s="334">
        <v>48</v>
      </c>
      <c r="B12" s="345">
        <v>301</v>
      </c>
      <c r="C12" s="344" t="s">
        <v>65</v>
      </c>
      <c r="D12" s="364" t="s">
        <v>26</v>
      </c>
      <c r="E12" s="346" t="s">
        <v>51</v>
      </c>
      <c r="F12" s="347">
        <v>0.43263888888888891</v>
      </c>
      <c r="G12" s="348"/>
      <c r="H12" s="366"/>
      <c r="I12" s="350">
        <v>1.7210648148148146E-3</v>
      </c>
      <c r="J12" s="351">
        <v>1.7210648148148146E-3</v>
      </c>
      <c r="K12" s="352"/>
      <c r="L12" s="350">
        <v>1.2311342592592593E-3</v>
      </c>
      <c r="M12" s="351">
        <v>1.2072916666666666E-3</v>
      </c>
      <c r="N12" s="352"/>
      <c r="O12" s="360"/>
      <c r="P12" s="367">
        <f t="shared" si="0"/>
        <v>5.8805555555555547E-3</v>
      </c>
      <c r="Q12" s="355">
        <f t="shared" si="1"/>
        <v>6</v>
      </c>
      <c r="S12" s="344" t="s">
        <v>14</v>
      </c>
    </row>
    <row r="13" spans="1:20" s="344" customFormat="1" x14ac:dyDescent="0.25">
      <c r="A13" s="334">
        <v>158</v>
      </c>
      <c r="B13" s="377">
        <v>318</v>
      </c>
      <c r="C13" s="357" t="s">
        <v>177</v>
      </c>
      <c r="D13" s="587" t="s">
        <v>178</v>
      </c>
      <c r="E13" s="593" t="s">
        <v>60</v>
      </c>
      <c r="F13" s="347">
        <v>0.47708333333333336</v>
      </c>
      <c r="G13" s="348"/>
      <c r="H13" s="349"/>
      <c r="I13" s="368">
        <v>1.6400462962962961E-3</v>
      </c>
      <c r="J13" s="351">
        <v>1.7291666666666668E-3</v>
      </c>
      <c r="K13" s="370"/>
      <c r="L13" s="368">
        <v>1.2685185185185184E-3</v>
      </c>
      <c r="M13" s="369">
        <v>1.2593750000000001E-3</v>
      </c>
      <c r="N13" s="370"/>
      <c r="O13" s="360"/>
      <c r="P13" s="354">
        <f t="shared" si="0"/>
        <v>5.8971064814814815E-3</v>
      </c>
      <c r="Q13" s="355">
        <f t="shared" si="1"/>
        <v>7</v>
      </c>
      <c r="T13" s="344" t="s">
        <v>35</v>
      </c>
    </row>
    <row r="14" spans="1:20" s="344" customFormat="1" x14ac:dyDescent="0.25">
      <c r="A14" s="334">
        <v>417</v>
      </c>
      <c r="B14" s="345">
        <v>308</v>
      </c>
      <c r="C14" s="371" t="s">
        <v>240</v>
      </c>
      <c r="D14" s="303" t="s">
        <v>26</v>
      </c>
      <c r="E14" s="304" t="s">
        <v>63</v>
      </c>
      <c r="F14" s="596">
        <v>0.47361111111111109</v>
      </c>
      <c r="G14" s="348"/>
      <c r="H14" s="349">
        <v>6.9444444444444447E-4</v>
      </c>
      <c r="I14" s="350">
        <v>1.5370370370370371E-3</v>
      </c>
      <c r="J14" s="599">
        <v>1.5196759259259261E-3</v>
      </c>
      <c r="K14" s="352"/>
      <c r="L14" s="350">
        <v>1.1490740740740741E-3</v>
      </c>
      <c r="M14" s="351">
        <v>1.0973379629629629E-3</v>
      </c>
      <c r="N14" s="352"/>
      <c r="O14" s="360"/>
      <c r="P14" s="354">
        <f t="shared" si="0"/>
        <v>5.9975694444444443E-3</v>
      </c>
      <c r="Q14" s="355">
        <f t="shared" si="1"/>
        <v>8</v>
      </c>
    </row>
    <row r="15" spans="1:20" s="344" customFormat="1" x14ac:dyDescent="0.25">
      <c r="A15" s="375">
        <v>714</v>
      </c>
      <c r="B15" s="578">
        <v>313</v>
      </c>
      <c r="C15" s="221" t="s">
        <v>147</v>
      </c>
      <c r="D15" s="361" t="s">
        <v>26</v>
      </c>
      <c r="E15" s="362" t="s">
        <v>51</v>
      </c>
      <c r="F15" s="597">
        <v>0.47430555555555554</v>
      </c>
      <c r="G15" s="348"/>
      <c r="H15" s="349"/>
      <c r="I15" s="350">
        <v>1.8483796296296295E-3</v>
      </c>
      <c r="J15" s="351">
        <v>1.7453703703703704E-3</v>
      </c>
      <c r="K15" s="352"/>
      <c r="L15" s="350">
        <v>1.2925925925925926E-3</v>
      </c>
      <c r="M15" s="351">
        <v>1.2486111111111111E-3</v>
      </c>
      <c r="N15" s="352"/>
      <c r="O15" s="360"/>
      <c r="P15" s="354">
        <f t="shared" si="0"/>
        <v>6.1349537037037032E-3</v>
      </c>
      <c r="Q15" s="355">
        <f t="shared" si="1"/>
        <v>9</v>
      </c>
    </row>
    <row r="16" spans="1:20" s="344" customFormat="1" x14ac:dyDescent="0.25">
      <c r="A16" s="334">
        <v>925</v>
      </c>
      <c r="B16" s="376">
        <v>330</v>
      </c>
      <c r="C16" s="132" t="s">
        <v>218</v>
      </c>
      <c r="D16" s="307" t="s">
        <v>26</v>
      </c>
      <c r="E16" s="308" t="s">
        <v>51</v>
      </c>
      <c r="F16" s="347">
        <v>0.47847222222222224</v>
      </c>
      <c r="G16" s="348"/>
      <c r="H16" s="349"/>
      <c r="I16" s="350">
        <v>1.8344907407407407E-3</v>
      </c>
      <c r="J16" s="351">
        <v>1.7858796296296297E-3</v>
      </c>
      <c r="K16" s="352"/>
      <c r="L16" s="366">
        <v>1.3090277777777777E-3</v>
      </c>
      <c r="M16" s="373">
        <v>1.2905092592592593E-3</v>
      </c>
      <c r="N16" s="352"/>
      <c r="O16" s="360"/>
      <c r="P16" s="354">
        <f t="shared" si="0"/>
        <v>6.2199074074074075E-3</v>
      </c>
      <c r="Q16" s="355">
        <f t="shared" si="1"/>
        <v>10</v>
      </c>
    </row>
    <row r="17" spans="1:20" s="344" customFormat="1" x14ac:dyDescent="0.25">
      <c r="A17" s="334"/>
      <c r="B17" s="363">
        <v>306</v>
      </c>
      <c r="C17" s="221" t="s">
        <v>96</v>
      </c>
      <c r="D17" s="586" t="s">
        <v>35</v>
      </c>
      <c r="E17" s="592" t="s">
        <v>63</v>
      </c>
      <c r="F17" s="597">
        <v>0.45069444444444445</v>
      </c>
      <c r="G17" s="348"/>
      <c r="H17" s="349"/>
      <c r="I17" s="350">
        <v>1.8055555555555555E-3</v>
      </c>
      <c r="J17" s="373">
        <v>1.8009259259259259E-3</v>
      </c>
      <c r="K17" s="352"/>
      <c r="L17" s="350">
        <v>1.3177083333333333E-3</v>
      </c>
      <c r="M17" s="351">
        <v>1.2991898148148149E-3</v>
      </c>
      <c r="N17" s="352"/>
      <c r="O17" s="360"/>
      <c r="P17" s="354">
        <f t="shared" si="0"/>
        <v>6.2233796296296291E-3</v>
      </c>
      <c r="Q17" s="355">
        <f t="shared" si="1"/>
        <v>11</v>
      </c>
    </row>
    <row r="18" spans="1:20" s="344" customFormat="1" x14ac:dyDescent="0.25">
      <c r="A18" s="334">
        <v>94</v>
      </c>
      <c r="B18" s="363">
        <v>307</v>
      </c>
      <c r="C18" s="357" t="s">
        <v>105</v>
      </c>
      <c r="D18" s="361" t="s">
        <v>23</v>
      </c>
      <c r="E18" s="362" t="s">
        <v>106</v>
      </c>
      <c r="F18" s="347">
        <v>0.47291666666666665</v>
      </c>
      <c r="G18" s="360"/>
      <c r="H18" s="372"/>
      <c r="I18" s="366">
        <v>1.7974537037037039E-3</v>
      </c>
      <c r="J18" s="373">
        <v>1.7962962962962963E-3</v>
      </c>
      <c r="K18" s="374"/>
      <c r="L18" s="366">
        <v>1.3281250000000001E-3</v>
      </c>
      <c r="M18" s="373">
        <v>1.312962962962963E-3</v>
      </c>
      <c r="N18" s="374"/>
      <c r="O18" s="360"/>
      <c r="P18" s="354">
        <f t="shared" si="0"/>
        <v>6.2348379629629629E-3</v>
      </c>
      <c r="Q18" s="355">
        <f t="shared" si="1"/>
        <v>12</v>
      </c>
    </row>
    <row r="19" spans="1:20" s="344" customFormat="1" x14ac:dyDescent="0.25">
      <c r="A19" s="334"/>
      <c r="B19" s="376">
        <v>317</v>
      </c>
      <c r="C19" s="221" t="s">
        <v>176</v>
      </c>
      <c r="D19" s="328" t="s">
        <v>26</v>
      </c>
      <c r="E19" s="592" t="s">
        <v>60</v>
      </c>
      <c r="F19" s="598">
        <v>0.47638888888888886</v>
      </c>
      <c r="G19" s="348"/>
      <c r="H19" s="349"/>
      <c r="I19" s="350">
        <v>1.8287037037037037E-3</v>
      </c>
      <c r="J19" s="351">
        <v>1.8414351851851851E-3</v>
      </c>
      <c r="K19" s="352"/>
      <c r="L19" s="350">
        <v>1.4105324074074074E-3</v>
      </c>
      <c r="M19" s="351">
        <v>1.3310185185185185E-3</v>
      </c>
      <c r="N19" s="352"/>
      <c r="O19" s="360"/>
      <c r="P19" s="354">
        <f t="shared" si="0"/>
        <v>6.4116898148148145E-3</v>
      </c>
      <c r="Q19" s="355">
        <f t="shared" si="1"/>
        <v>13</v>
      </c>
    </row>
    <row r="20" spans="1:20" s="344" customFormat="1" x14ac:dyDescent="0.25">
      <c r="A20" s="334"/>
      <c r="B20" s="345">
        <v>304</v>
      </c>
      <c r="C20" s="580" t="s">
        <v>92</v>
      </c>
      <c r="D20" s="585" t="s">
        <v>22</v>
      </c>
      <c r="E20" s="590" t="s">
        <v>63</v>
      </c>
      <c r="F20" s="347">
        <v>0.47222222222222221</v>
      </c>
      <c r="G20" s="348"/>
      <c r="H20" s="349"/>
      <c r="I20" s="350">
        <v>1.8599537037037035E-3</v>
      </c>
      <c r="J20" s="351">
        <v>1.8587962962962963E-3</v>
      </c>
      <c r="K20" s="352"/>
      <c r="L20" s="350">
        <v>1.3664351851851852E-3</v>
      </c>
      <c r="M20" s="351">
        <v>1.3386574074074073E-3</v>
      </c>
      <c r="N20" s="352"/>
      <c r="O20" s="360"/>
      <c r="P20" s="354">
        <f t="shared" si="0"/>
        <v>6.4238425925925921E-3</v>
      </c>
      <c r="Q20" s="355">
        <f t="shared" si="1"/>
        <v>14</v>
      </c>
    </row>
    <row r="21" spans="1:20" s="344" customFormat="1" x14ac:dyDescent="0.25">
      <c r="A21" s="334">
        <v>9</v>
      </c>
      <c r="B21" s="345">
        <v>300</v>
      </c>
      <c r="C21" s="225" t="s">
        <v>58</v>
      </c>
      <c r="D21" s="361" t="s">
        <v>26</v>
      </c>
      <c r="E21" s="362" t="s">
        <v>51</v>
      </c>
      <c r="F21" s="347">
        <v>0.47152777777777777</v>
      </c>
      <c r="G21" s="348"/>
      <c r="H21" s="349"/>
      <c r="I21" s="350">
        <v>1.8645833333333333E-3</v>
      </c>
      <c r="J21" s="351">
        <v>1.8969907407407408E-3</v>
      </c>
      <c r="K21" s="352"/>
      <c r="L21" s="350">
        <v>1.3678240740740743E-3</v>
      </c>
      <c r="M21" s="351">
        <v>1.4358796296296296E-3</v>
      </c>
      <c r="N21" s="352"/>
      <c r="O21" s="360"/>
      <c r="P21" s="354">
        <f t="shared" si="0"/>
        <v>6.5652777777777784E-3</v>
      </c>
      <c r="Q21" s="355">
        <f t="shared" si="1"/>
        <v>15</v>
      </c>
    </row>
    <row r="22" spans="1:20" s="344" customFormat="1" x14ac:dyDescent="0.25">
      <c r="A22" s="334">
        <v>417</v>
      </c>
      <c r="B22" s="345">
        <v>303</v>
      </c>
      <c r="C22" s="357" t="s">
        <v>90</v>
      </c>
      <c r="D22" s="361" t="s">
        <v>26</v>
      </c>
      <c r="E22" s="362" t="s">
        <v>51</v>
      </c>
      <c r="F22" s="347">
        <v>0.47222222222222221</v>
      </c>
      <c r="G22" s="348"/>
      <c r="H22" s="349"/>
      <c r="I22" s="350">
        <v>1.767361111111111E-3</v>
      </c>
      <c r="J22" s="351">
        <v>2.3738425925925923E-3</v>
      </c>
      <c r="K22" s="352"/>
      <c r="L22" s="350">
        <v>1.2312499999999999E-3</v>
      </c>
      <c r="M22" s="351">
        <v>1.2145833333333334E-3</v>
      </c>
      <c r="N22" s="352"/>
      <c r="O22" s="360"/>
      <c r="P22" s="354">
        <f t="shared" si="0"/>
        <v>6.5870370370370362E-3</v>
      </c>
      <c r="Q22" s="355">
        <f t="shared" si="1"/>
        <v>16</v>
      </c>
    </row>
    <row r="23" spans="1:20" s="344" customFormat="1" x14ac:dyDescent="0.25">
      <c r="A23" s="334">
        <v>470</v>
      </c>
      <c r="B23" s="376">
        <v>329</v>
      </c>
      <c r="C23" s="132" t="s">
        <v>217</v>
      </c>
      <c r="D23" s="555" t="s">
        <v>26</v>
      </c>
      <c r="E23" s="168" t="s">
        <v>60</v>
      </c>
      <c r="F23" s="597">
        <v>0.47847222222222224</v>
      </c>
      <c r="G23" s="348"/>
      <c r="H23" s="349"/>
      <c r="I23" s="350">
        <v>1.9456018518518518E-3</v>
      </c>
      <c r="J23" s="351">
        <v>1.8692129629629629E-3</v>
      </c>
      <c r="K23" s="352"/>
      <c r="L23" s="350">
        <v>1.4297453703703703E-3</v>
      </c>
      <c r="M23" s="369">
        <v>1.3987268518518517E-3</v>
      </c>
      <c r="N23" s="352"/>
      <c r="O23" s="360"/>
      <c r="P23" s="354">
        <f t="shared" si="0"/>
        <v>6.643287037037037E-3</v>
      </c>
      <c r="Q23" s="355">
        <f t="shared" si="1"/>
        <v>17</v>
      </c>
    </row>
    <row r="24" spans="1:20" s="344" customFormat="1" x14ac:dyDescent="0.25">
      <c r="A24" s="380">
        <v>58</v>
      </c>
      <c r="B24" s="376">
        <v>309</v>
      </c>
      <c r="C24" s="225" t="s">
        <v>107</v>
      </c>
      <c r="D24" s="361" t="s">
        <v>23</v>
      </c>
      <c r="E24" s="362" t="s">
        <v>57</v>
      </c>
      <c r="F24" s="347">
        <v>0.47361111111111109</v>
      </c>
      <c r="G24" s="360"/>
      <c r="H24" s="372"/>
      <c r="I24" s="366">
        <v>1.9247685185185186E-3</v>
      </c>
      <c r="J24" s="373">
        <v>1.9976851851851852E-3</v>
      </c>
      <c r="K24" s="374"/>
      <c r="L24" s="366">
        <v>1.4500000000000001E-3</v>
      </c>
      <c r="M24" s="600">
        <v>1.5013888888888889E-3</v>
      </c>
      <c r="N24" s="374"/>
      <c r="O24" s="360"/>
      <c r="P24" s="354">
        <f t="shared" si="0"/>
        <v>6.8738425925925929E-3</v>
      </c>
      <c r="Q24" s="355">
        <f t="shared" si="1"/>
        <v>18</v>
      </c>
    </row>
    <row r="25" spans="1:20" s="344" customFormat="1" x14ac:dyDescent="0.25">
      <c r="A25" s="380">
        <v>108</v>
      </c>
      <c r="B25" s="376">
        <v>331</v>
      </c>
      <c r="C25" s="580" t="s">
        <v>226</v>
      </c>
      <c r="D25" s="585" t="s">
        <v>210</v>
      </c>
      <c r="E25" s="590" t="s">
        <v>227</v>
      </c>
      <c r="F25" s="347">
        <v>0.44722222222222224</v>
      </c>
      <c r="G25" s="348"/>
      <c r="H25" s="349"/>
      <c r="I25" s="350">
        <v>2.0624999999999997E-3</v>
      </c>
      <c r="J25" s="351">
        <v>2.0706018518518521E-3</v>
      </c>
      <c r="K25" s="352"/>
      <c r="L25" s="350">
        <v>1.525925925925926E-3</v>
      </c>
      <c r="M25" s="351">
        <v>1.5346064814814816E-3</v>
      </c>
      <c r="N25" s="352"/>
      <c r="O25" s="360"/>
      <c r="P25" s="354">
        <f t="shared" si="0"/>
        <v>7.193634259259259E-3</v>
      </c>
      <c r="Q25" s="355">
        <f t="shared" si="1"/>
        <v>19</v>
      </c>
      <c r="T25" s="344" t="s">
        <v>29</v>
      </c>
    </row>
    <row r="26" spans="1:20" s="344" customFormat="1" x14ac:dyDescent="0.25">
      <c r="A26" s="380">
        <v>727</v>
      </c>
      <c r="B26" s="376">
        <v>311</v>
      </c>
      <c r="C26" s="221" t="s">
        <v>121</v>
      </c>
      <c r="D26" s="361" t="s">
        <v>26</v>
      </c>
      <c r="E26" s="362" t="s">
        <v>122</v>
      </c>
      <c r="F26" s="378">
        <v>0.47499999999999998</v>
      </c>
      <c r="G26" s="348"/>
      <c r="H26" s="349"/>
      <c r="I26" s="350">
        <v>2.1747685185185186E-3</v>
      </c>
      <c r="J26" s="351">
        <v>2.1168981481481481E-3</v>
      </c>
      <c r="K26" s="352"/>
      <c r="L26" s="350">
        <v>1.5729166666666667E-3</v>
      </c>
      <c r="M26" s="351">
        <v>1.5400462962962963E-3</v>
      </c>
      <c r="N26" s="352"/>
      <c r="O26" s="360"/>
      <c r="P26" s="354">
        <f t="shared" si="0"/>
        <v>7.4046296296296299E-3</v>
      </c>
      <c r="Q26" s="355">
        <f t="shared" si="1"/>
        <v>20</v>
      </c>
    </row>
    <row r="27" spans="1:20" s="344" customFormat="1" x14ac:dyDescent="0.25">
      <c r="A27" s="380">
        <v>81</v>
      </c>
      <c r="B27" s="345">
        <v>302</v>
      </c>
      <c r="C27" s="357" t="s">
        <v>87</v>
      </c>
      <c r="D27" s="361" t="s">
        <v>22</v>
      </c>
      <c r="E27" s="362" t="s">
        <v>60</v>
      </c>
      <c r="F27" s="347">
        <v>0.47152777777777777</v>
      </c>
      <c r="G27" s="348"/>
      <c r="H27" s="349"/>
      <c r="I27" s="350">
        <v>1.6793981481481482E-3</v>
      </c>
      <c r="J27" s="351">
        <v>2.2789351851851851E-3</v>
      </c>
      <c r="K27" s="352"/>
      <c r="L27" s="350">
        <v>1.7288194444444445E-3</v>
      </c>
      <c r="M27" s="351">
        <v>2.2858796296296295E-3</v>
      </c>
      <c r="N27" s="352"/>
      <c r="O27" s="360"/>
      <c r="P27" s="354">
        <f t="shared" si="0"/>
        <v>7.9730324074074061E-3</v>
      </c>
      <c r="Q27" s="355">
        <f t="shared" si="1"/>
        <v>21</v>
      </c>
    </row>
    <row r="28" spans="1:20" s="344" customFormat="1" x14ac:dyDescent="0.25">
      <c r="A28" s="380">
        <v>271</v>
      </c>
      <c r="B28" s="376">
        <v>312</v>
      </c>
      <c r="C28" s="549" t="s">
        <v>123</v>
      </c>
      <c r="D28" s="361" t="s">
        <v>124</v>
      </c>
      <c r="E28" s="304" t="s">
        <v>63</v>
      </c>
      <c r="F28" s="347">
        <v>0.47499999999999998</v>
      </c>
      <c r="G28" s="348"/>
      <c r="H28" s="349"/>
      <c r="I28" s="350">
        <v>2.3495370370370371E-3</v>
      </c>
      <c r="J28" s="351">
        <v>2.5277777777777777E-3</v>
      </c>
      <c r="K28" s="352"/>
      <c r="L28" s="350">
        <v>1.9129629629629629E-3</v>
      </c>
      <c r="M28" s="351">
        <v>1.8582175925925927E-3</v>
      </c>
      <c r="N28" s="352"/>
      <c r="O28" s="360"/>
      <c r="P28" s="354">
        <f t="shared" si="0"/>
        <v>8.6484953703703706E-3</v>
      </c>
      <c r="Q28" s="355">
        <f t="shared" si="1"/>
        <v>22</v>
      </c>
      <c r="S28" s="344" t="s">
        <v>15</v>
      </c>
    </row>
    <row r="29" spans="1:20" s="344" customFormat="1" x14ac:dyDescent="0.25">
      <c r="A29" s="380">
        <v>772</v>
      </c>
      <c r="B29" s="345">
        <v>305</v>
      </c>
      <c r="C29" s="581" t="s">
        <v>251</v>
      </c>
      <c r="D29" s="580" t="s">
        <v>22</v>
      </c>
      <c r="E29" s="365" t="s">
        <v>51</v>
      </c>
      <c r="F29" s="347">
        <v>0.47291666666666665</v>
      </c>
      <c r="G29" s="348"/>
      <c r="H29" s="349">
        <v>1.3888888888888888E-2</v>
      </c>
      <c r="I29" s="350">
        <v>1.6168981481481481E-3</v>
      </c>
      <c r="J29" s="351">
        <v>2.2905092592592595E-3</v>
      </c>
      <c r="K29" s="352"/>
      <c r="L29" s="350">
        <v>1.1628472222222222E-3</v>
      </c>
      <c r="M29" s="351">
        <v>1.2258101851851852E-3</v>
      </c>
      <c r="N29" s="352"/>
      <c r="O29" s="360"/>
      <c r="P29" s="354">
        <f t="shared" si="0"/>
        <v>2.0184953703703701E-2</v>
      </c>
      <c r="Q29" s="355">
        <f t="shared" si="1"/>
        <v>23</v>
      </c>
    </row>
    <row r="30" spans="1:20" s="344" customFormat="1" x14ac:dyDescent="0.25">
      <c r="A30" s="383">
        <v>702</v>
      </c>
      <c r="B30" s="377">
        <v>319</v>
      </c>
      <c r="C30" s="583" t="s">
        <v>260</v>
      </c>
      <c r="D30" s="588" t="s">
        <v>261</v>
      </c>
      <c r="E30" s="304" t="s">
        <v>63</v>
      </c>
      <c r="F30" s="347">
        <v>0.47708333333333336</v>
      </c>
      <c r="G30" s="348"/>
      <c r="H30" s="349"/>
      <c r="I30" s="350">
        <v>1.6400462962962961E-3</v>
      </c>
      <c r="J30" s="351">
        <v>1.5868055555555555E-3</v>
      </c>
      <c r="K30" s="352"/>
      <c r="L30" s="350">
        <v>1.1587962962962964E-3</v>
      </c>
      <c r="M30" s="351">
        <v>1.2479166666666665E-3</v>
      </c>
      <c r="N30" s="352"/>
      <c r="O30" s="360" t="s">
        <v>17</v>
      </c>
      <c r="P30" s="354" t="str">
        <f t="shared" si="0"/>
        <v>XXXXX</v>
      </c>
      <c r="Q30" s="355" t="str">
        <f t="shared" si="1"/>
        <v>D</v>
      </c>
    </row>
    <row r="31" spans="1:20" s="344" customFormat="1" ht="13.8" thickBot="1" x14ac:dyDescent="0.3">
      <c r="A31" s="380">
        <v>86</v>
      </c>
      <c r="B31" s="395">
        <v>323</v>
      </c>
      <c r="C31" s="579" t="s">
        <v>207</v>
      </c>
      <c r="D31" s="385" t="s">
        <v>26</v>
      </c>
      <c r="E31" s="386" t="s">
        <v>60</v>
      </c>
      <c r="F31" s="595">
        <v>0.44583333333333336</v>
      </c>
      <c r="G31" s="387"/>
      <c r="H31" s="388"/>
      <c r="I31" s="389">
        <v>2.003472222222222E-3</v>
      </c>
      <c r="J31" s="390"/>
      <c r="K31" s="391"/>
      <c r="L31" s="389">
        <v>1.5563657407407408E-3</v>
      </c>
      <c r="M31" s="390"/>
      <c r="N31" s="391"/>
      <c r="O31" s="392" t="s">
        <v>17</v>
      </c>
      <c r="P31" s="393" t="str">
        <f t="shared" si="0"/>
        <v>XXXXX</v>
      </c>
      <c r="Q31" s="394" t="str">
        <f t="shared" si="1"/>
        <v>D</v>
      </c>
    </row>
  </sheetData>
  <sortState xmlns:xlrd2="http://schemas.microsoft.com/office/spreadsheetml/2017/richdata2" ref="B7:Q31">
    <sortCondition ref="Q7:Q31"/>
  </sortState>
  <dataConsolidate/>
  <mergeCells count="15">
    <mergeCell ref="P5:P6"/>
    <mergeCell ref="Q5:Q6"/>
    <mergeCell ref="G3:Q3"/>
    <mergeCell ref="G5:G6"/>
    <mergeCell ref="O5:O6"/>
    <mergeCell ref="I5:K5"/>
    <mergeCell ref="L5:N5"/>
    <mergeCell ref="H5:H6"/>
    <mergeCell ref="A5:A6"/>
    <mergeCell ref="D5:D6"/>
    <mergeCell ref="E5:E6"/>
    <mergeCell ref="D3:F3"/>
    <mergeCell ref="F5:F6"/>
    <mergeCell ref="C5:C6"/>
    <mergeCell ref="B5:B6"/>
  </mergeCells>
  <dataValidations count="4">
    <dataValidation type="list" errorStyle="warning" allowBlank="1" showInputMessage="1" showErrorMessage="1" errorTitle="Chybné zadání" error="Vyber ze seznamu značku motocyklu. V případě, že se značka v seznamu nenachází kontaktujte autora programu." sqref="D13 D23" xr:uid="{00000000-0002-0000-0500-000000000000}">
      <formula1>$S$11:$S$12</formula1>
    </dataValidation>
    <dataValidation type="time" errorStyle="warning" allowBlank="1" showInputMessage="1" showErrorMessage="1" errorTitle="Chybné zadání" error="Zadej čas ve tvaru mm:ss,0 !!!" sqref="H13:H31 I13:I14 J13 I15:J31 H7:N11 K13:N31" xr:uid="{00000000-0002-0000-0500-000003000000}">
      <formula1>0</formula1>
      <formula2>0.0416666666666667</formula2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28:D29" xr:uid="{00000000-0002-0000-0500-000004000000}">
      <formula1>$S$19:$S$31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31 D7 D14:D27 D10" xr:uid="{00000000-0002-0000-0500-000002000000}">
      <formula1>$S$17:$S$31</formula1>
    </dataValidation>
  </dataValidations>
  <pageMargins left="0.39370078740157483" right="0.39370078740157483" top="0.39370078740157483" bottom="0.39370078740157483" header="0" footer="0"/>
  <pageSetup paperSize="9" scale="90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5"/>
  <sheetViews>
    <sheetView zoomScaleNormal="100" zoomScaleSheetLayoutView="75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J24" sqref="J23:J24"/>
    </sheetView>
  </sheetViews>
  <sheetFormatPr defaultRowHeight="13.2" x14ac:dyDescent="0.25"/>
  <cols>
    <col min="1" max="1" width="5.44140625" style="17" hidden="1" customWidth="1"/>
    <col min="2" max="2" width="5.44140625" style="17" customWidth="1"/>
    <col min="3" max="3" width="24.44140625" style="17" customWidth="1"/>
    <col min="4" max="4" width="13.33203125" customWidth="1"/>
    <col min="5" max="6" width="7.33203125" style="3" customWidth="1"/>
    <col min="7" max="7" width="12.109375" customWidth="1"/>
    <col min="8" max="8" width="10.6640625" customWidth="1"/>
    <col min="9" max="10" width="7.33203125" customWidth="1"/>
    <col min="11" max="11" width="7.33203125" hidden="1" customWidth="1"/>
    <col min="12" max="13" width="7.33203125" customWidth="1"/>
    <col min="14" max="14" width="7.33203125" hidden="1" customWidth="1"/>
    <col min="15" max="15" width="25.6640625" bestFit="1" customWidth="1"/>
    <col min="16" max="16" width="12.109375" style="1" customWidth="1"/>
    <col min="17" max="17" width="7" customWidth="1"/>
    <col min="19" max="19" width="25.6640625" hidden="1" customWidth="1"/>
    <col min="20" max="20" width="12.6640625" hidden="1" customWidth="1"/>
  </cols>
  <sheetData>
    <row r="1" spans="1:20" x14ac:dyDescent="0.25">
      <c r="A1" s="14"/>
      <c r="B1" s="14"/>
      <c r="C1" s="14"/>
      <c r="D1" s="9">
        <v>46291</v>
      </c>
      <c r="E1" s="25"/>
      <c r="F1" s="25"/>
      <c r="G1" s="10"/>
      <c r="P1" s="4"/>
    </row>
    <row r="2" spans="1:20" ht="13.8" thickBot="1" x14ac:dyDescent="0.3">
      <c r="A2" s="14"/>
      <c r="B2" s="14"/>
      <c r="C2" s="14"/>
      <c r="R2" s="11"/>
    </row>
    <row r="3" spans="1:20" s="3" customFormat="1" ht="25.5" customHeight="1" thickBot="1" x14ac:dyDescent="0.3">
      <c r="A3" s="16"/>
      <c r="B3" s="16"/>
      <c r="C3" s="18" t="s">
        <v>5</v>
      </c>
      <c r="D3" s="633" t="s">
        <v>9</v>
      </c>
      <c r="E3" s="633"/>
      <c r="F3" s="635"/>
      <c r="G3" s="634" t="s">
        <v>10</v>
      </c>
      <c r="H3" s="669"/>
      <c r="I3" s="669"/>
      <c r="J3" s="669"/>
      <c r="K3" s="669"/>
      <c r="L3" s="669"/>
      <c r="M3" s="669"/>
      <c r="N3" s="669"/>
      <c r="O3" s="669"/>
      <c r="P3" s="669"/>
      <c r="Q3" s="670"/>
    </row>
    <row r="4" spans="1:20" ht="13.8" thickBot="1" x14ac:dyDescent="0.3"/>
    <row r="5" spans="1:20" s="2" customFormat="1" ht="15" customHeight="1" x14ac:dyDescent="0.25">
      <c r="A5" s="697" t="s">
        <v>4</v>
      </c>
      <c r="B5" s="699" t="s">
        <v>4</v>
      </c>
      <c r="C5" s="695" t="s">
        <v>0</v>
      </c>
      <c r="D5" s="627" t="s">
        <v>1</v>
      </c>
      <c r="E5" s="625" t="s">
        <v>2</v>
      </c>
      <c r="F5" s="629" t="s">
        <v>36</v>
      </c>
      <c r="G5" s="629" t="s">
        <v>37</v>
      </c>
      <c r="H5" s="629" t="s">
        <v>34</v>
      </c>
      <c r="I5" s="638" t="s">
        <v>18</v>
      </c>
      <c r="J5" s="639"/>
      <c r="K5" s="640"/>
      <c r="L5" s="638" t="s">
        <v>19</v>
      </c>
      <c r="M5" s="639"/>
      <c r="N5" s="640"/>
      <c r="O5" s="629" t="s">
        <v>17</v>
      </c>
      <c r="P5" s="641" t="s">
        <v>44</v>
      </c>
      <c r="Q5" s="629" t="s">
        <v>3</v>
      </c>
    </row>
    <row r="6" spans="1:20" ht="15" customHeight="1" thickBot="1" x14ac:dyDescent="0.3">
      <c r="A6" s="698"/>
      <c r="B6" s="700"/>
      <c r="C6" s="696"/>
      <c r="D6" s="628"/>
      <c r="E6" s="637"/>
      <c r="F6" s="636"/>
      <c r="G6" s="630"/>
      <c r="H6" s="636"/>
      <c r="I6" s="5" t="s">
        <v>6</v>
      </c>
      <c r="J6" s="6" t="s">
        <v>7</v>
      </c>
      <c r="K6" s="7" t="s">
        <v>20</v>
      </c>
      <c r="L6" s="5" t="s">
        <v>6</v>
      </c>
      <c r="M6" s="6" t="s">
        <v>7</v>
      </c>
      <c r="N6" s="7" t="s">
        <v>20</v>
      </c>
      <c r="O6" s="630"/>
      <c r="P6" s="642"/>
      <c r="Q6" s="671"/>
      <c r="S6" t="s">
        <v>11</v>
      </c>
    </row>
    <row r="7" spans="1:20" s="112" customFormat="1" x14ac:dyDescent="0.25">
      <c r="A7" s="314">
        <v>3</v>
      </c>
      <c r="B7" s="413">
        <v>202</v>
      </c>
      <c r="C7" s="397" t="s">
        <v>83</v>
      </c>
      <c r="D7" s="397" t="s">
        <v>21</v>
      </c>
      <c r="E7" s="398" t="s">
        <v>73</v>
      </c>
      <c r="F7" s="277">
        <v>0.41875000000000001</v>
      </c>
      <c r="G7" s="399"/>
      <c r="H7" s="107"/>
      <c r="I7" s="441">
        <v>1.6076388888888889E-3</v>
      </c>
      <c r="J7" s="442">
        <v>1.5613425925925927E-3</v>
      </c>
      <c r="K7" s="108"/>
      <c r="L7" s="441">
        <v>1.1953703703703703E-3</v>
      </c>
      <c r="M7" s="442">
        <v>1.1523148148148148E-3</v>
      </c>
      <c r="N7" s="106"/>
      <c r="O7" s="400"/>
      <c r="P7" s="110">
        <f t="shared" ref="P7:P15" si="0">IF(OR(H7&gt;TIME(0,30,0),O7&lt;&gt;""),"XXXXX",SUM(G7:N7))</f>
        <v>5.5166666666666662E-3</v>
      </c>
      <c r="Q7" s="283">
        <f t="shared" ref="Q7:Q15" si="1">IF(OR(H7&gt;TIME(0,30,0),O7&lt;&gt;""),"D",RANK(P7,$P$7:$P$15,40))</f>
        <v>1</v>
      </c>
    </row>
    <row r="8" spans="1:20" s="112" customFormat="1" x14ac:dyDescent="0.25">
      <c r="A8" s="314"/>
      <c r="B8" s="401">
        <v>201</v>
      </c>
      <c r="C8" s="114" t="s">
        <v>77</v>
      </c>
      <c r="D8" s="179" t="s">
        <v>78</v>
      </c>
      <c r="E8" s="116" t="s">
        <v>79</v>
      </c>
      <c r="F8" s="126">
        <v>0.41805555555555557</v>
      </c>
      <c r="G8" s="292"/>
      <c r="H8" s="119"/>
      <c r="I8" s="453">
        <v>1.5844907407407409E-3</v>
      </c>
      <c r="J8" s="454">
        <v>1.5775462962962965E-3</v>
      </c>
      <c r="K8" s="146"/>
      <c r="L8" s="453">
        <v>1.2077546296296296E-3</v>
      </c>
      <c r="M8" s="454">
        <v>1.1859953703703705E-3</v>
      </c>
      <c r="N8" s="146"/>
      <c r="O8" s="402"/>
      <c r="P8" s="403">
        <f t="shared" si="0"/>
        <v>5.555787037037037E-3</v>
      </c>
      <c r="Q8" s="262">
        <f t="shared" si="1"/>
        <v>2</v>
      </c>
      <c r="S8" s="112" t="s">
        <v>13</v>
      </c>
      <c r="T8" s="112" t="s">
        <v>29</v>
      </c>
    </row>
    <row r="9" spans="1:20" s="112" customFormat="1" x14ac:dyDescent="0.25">
      <c r="A9" s="314"/>
      <c r="B9" s="401">
        <v>200</v>
      </c>
      <c r="C9" s="357" t="s">
        <v>242</v>
      </c>
      <c r="D9" s="179" t="s">
        <v>178</v>
      </c>
      <c r="E9" s="137" t="s">
        <v>73</v>
      </c>
      <c r="F9" s="126">
        <v>0.41736111111111113</v>
      </c>
      <c r="G9" s="292"/>
      <c r="H9" s="119"/>
      <c r="I9" s="443">
        <v>1.6192129629629629E-3</v>
      </c>
      <c r="J9" s="444">
        <v>1.6307870370370371E-3</v>
      </c>
      <c r="K9" s="120"/>
      <c r="L9" s="443">
        <v>1.1965277777777777E-3</v>
      </c>
      <c r="M9" s="444">
        <v>1.2098379629629629E-3</v>
      </c>
      <c r="N9" s="120"/>
      <c r="O9" s="402"/>
      <c r="P9" s="403">
        <f t="shared" si="0"/>
        <v>5.6563657407407413E-3</v>
      </c>
      <c r="Q9" s="262">
        <f t="shared" si="1"/>
        <v>3</v>
      </c>
      <c r="T9" s="112" t="s">
        <v>21</v>
      </c>
    </row>
    <row r="10" spans="1:20" s="112" customFormat="1" x14ac:dyDescent="0.25">
      <c r="A10" s="314"/>
      <c r="B10" s="401">
        <v>207</v>
      </c>
      <c r="C10" s="601" t="s">
        <v>183</v>
      </c>
      <c r="D10" s="602" t="s">
        <v>26</v>
      </c>
      <c r="E10" s="168" t="s">
        <v>73</v>
      </c>
      <c r="F10" s="604">
        <v>0.42083333333333334</v>
      </c>
      <c r="G10" s="292"/>
      <c r="H10" s="119"/>
      <c r="I10" s="443">
        <v>1.6747685185185184E-3</v>
      </c>
      <c r="J10" s="444">
        <v>1.6342592592592591E-3</v>
      </c>
      <c r="K10" s="120"/>
      <c r="L10" s="443">
        <v>1.2399305555555555E-3</v>
      </c>
      <c r="M10" s="444">
        <v>1.1653935185185185E-3</v>
      </c>
      <c r="N10" s="120"/>
      <c r="O10" s="402"/>
      <c r="P10" s="403">
        <f t="shared" si="0"/>
        <v>5.7143518518518515E-3</v>
      </c>
      <c r="Q10" s="262">
        <f t="shared" si="1"/>
        <v>4</v>
      </c>
      <c r="T10" s="112" t="s">
        <v>35</v>
      </c>
    </row>
    <row r="11" spans="1:20" s="112" customFormat="1" x14ac:dyDescent="0.25">
      <c r="A11" s="314">
        <v>81</v>
      </c>
      <c r="B11" s="401">
        <v>205</v>
      </c>
      <c r="C11" s="381" t="s">
        <v>155</v>
      </c>
      <c r="D11" s="303" t="s">
        <v>26</v>
      </c>
      <c r="E11" s="404" t="s">
        <v>73</v>
      </c>
      <c r="F11" s="126">
        <v>0.41805555555555557</v>
      </c>
      <c r="G11" s="292"/>
      <c r="H11" s="119"/>
      <c r="I11" s="474">
        <v>1.6840277777777778E-3</v>
      </c>
      <c r="J11" s="475">
        <v>1.6782407407407408E-3</v>
      </c>
      <c r="K11" s="405"/>
      <c r="L11" s="474">
        <v>1.2702546296296296E-3</v>
      </c>
      <c r="M11" s="458">
        <v>1.2236111111111111E-3</v>
      </c>
      <c r="N11" s="405"/>
      <c r="O11" s="402"/>
      <c r="P11" s="403">
        <f t="shared" si="0"/>
        <v>5.8561342592592597E-3</v>
      </c>
      <c r="Q11" s="262">
        <f t="shared" si="1"/>
        <v>5</v>
      </c>
      <c r="S11" s="112" t="s">
        <v>16</v>
      </c>
      <c r="T11" s="112" t="s">
        <v>23</v>
      </c>
    </row>
    <row r="12" spans="1:20" s="112" customFormat="1" x14ac:dyDescent="0.25">
      <c r="A12" s="314"/>
      <c r="B12" s="401">
        <v>203</v>
      </c>
      <c r="C12" s="326" t="s">
        <v>253</v>
      </c>
      <c r="D12" s="177" t="s">
        <v>26</v>
      </c>
      <c r="E12" s="404" t="s">
        <v>73</v>
      </c>
      <c r="F12" s="606">
        <v>0.41944444444444445</v>
      </c>
      <c r="G12" s="292"/>
      <c r="H12" s="119"/>
      <c r="I12" s="443">
        <v>1.8182870370370369E-3</v>
      </c>
      <c r="J12" s="444">
        <v>1.8240740740740741E-3</v>
      </c>
      <c r="K12" s="120"/>
      <c r="L12" s="443">
        <v>1.356712962962963E-3</v>
      </c>
      <c r="M12" s="444">
        <v>1.3443287037037037E-3</v>
      </c>
      <c r="N12" s="120"/>
      <c r="O12" s="402"/>
      <c r="P12" s="403">
        <f t="shared" si="0"/>
        <v>6.3434027777777777E-3</v>
      </c>
      <c r="Q12" s="262">
        <f t="shared" si="1"/>
        <v>6</v>
      </c>
    </row>
    <row r="13" spans="1:20" s="112" customFormat="1" x14ac:dyDescent="0.25">
      <c r="A13" s="314">
        <v>22</v>
      </c>
      <c r="B13" s="401">
        <v>208</v>
      </c>
      <c r="C13" s="114" t="s">
        <v>188</v>
      </c>
      <c r="D13" s="129" t="s">
        <v>22</v>
      </c>
      <c r="E13" s="603" t="s">
        <v>73</v>
      </c>
      <c r="F13" s="126">
        <v>0.42083333333333334</v>
      </c>
      <c r="G13" s="292"/>
      <c r="H13" s="119"/>
      <c r="I13" s="443">
        <v>1.908564814814815E-3</v>
      </c>
      <c r="J13" s="444">
        <v>1.8437500000000001E-3</v>
      </c>
      <c r="K13" s="120"/>
      <c r="L13" s="443">
        <v>1.3150462962962964E-3</v>
      </c>
      <c r="M13" s="444">
        <v>1.3606481481481482E-3</v>
      </c>
      <c r="N13" s="120"/>
      <c r="O13" s="402"/>
      <c r="P13" s="403">
        <f t="shared" si="0"/>
        <v>6.4280092592592592E-3</v>
      </c>
      <c r="Q13" s="262">
        <f t="shared" si="1"/>
        <v>7</v>
      </c>
    </row>
    <row r="14" spans="1:20" s="112" customFormat="1" x14ac:dyDescent="0.25">
      <c r="A14" s="314"/>
      <c r="B14" s="401">
        <v>211</v>
      </c>
      <c r="C14" s="326" t="s">
        <v>230</v>
      </c>
      <c r="D14" s="115" t="s">
        <v>231</v>
      </c>
      <c r="E14" s="116" t="s">
        <v>73</v>
      </c>
      <c r="F14" s="130">
        <v>0.42222222222222222</v>
      </c>
      <c r="G14" s="292"/>
      <c r="H14" s="119"/>
      <c r="I14" s="443">
        <v>1.917824074074074E-3</v>
      </c>
      <c r="J14" s="444">
        <v>2.0509259259259257E-3</v>
      </c>
      <c r="K14" s="120"/>
      <c r="L14" s="443">
        <v>1.4127314814814816E-3</v>
      </c>
      <c r="M14" s="444">
        <v>1.4605324074074074E-3</v>
      </c>
      <c r="N14" s="120"/>
      <c r="O14" s="402"/>
      <c r="P14" s="403">
        <f t="shared" si="0"/>
        <v>6.8420138888888888E-3</v>
      </c>
      <c r="Q14" s="262">
        <f t="shared" si="1"/>
        <v>8</v>
      </c>
    </row>
    <row r="15" spans="1:20" s="112" customFormat="1" ht="13.8" thickBot="1" x14ac:dyDescent="0.3">
      <c r="A15" s="406">
        <v>36</v>
      </c>
      <c r="B15" s="407">
        <v>206</v>
      </c>
      <c r="C15" s="408" t="s">
        <v>173</v>
      </c>
      <c r="D15" s="408" t="s">
        <v>22</v>
      </c>
      <c r="E15" s="409" t="s">
        <v>73</v>
      </c>
      <c r="F15" s="605">
        <v>0.4201388888888889</v>
      </c>
      <c r="G15" s="410"/>
      <c r="H15" s="152"/>
      <c r="I15" s="476">
        <v>2.3055555555555555E-3</v>
      </c>
      <c r="J15" s="473"/>
      <c r="K15" s="332"/>
      <c r="L15" s="476">
        <v>1.6858796296296296E-3</v>
      </c>
      <c r="M15" s="473"/>
      <c r="N15" s="332"/>
      <c r="O15" s="411" t="s">
        <v>17</v>
      </c>
      <c r="P15" s="412" t="str">
        <f t="shared" si="0"/>
        <v>XXXXX</v>
      </c>
      <c r="Q15" s="274" t="str">
        <f t="shared" si="1"/>
        <v>D</v>
      </c>
    </row>
  </sheetData>
  <sortState xmlns:xlrd2="http://schemas.microsoft.com/office/spreadsheetml/2017/richdata2" ref="B7:Q15">
    <sortCondition ref="Q7:Q15"/>
  </sortState>
  <dataConsolidate/>
  <mergeCells count="15">
    <mergeCell ref="H5:H6"/>
    <mergeCell ref="P5:P6"/>
    <mergeCell ref="Q5:Q6"/>
    <mergeCell ref="G3:Q3"/>
    <mergeCell ref="G5:G6"/>
    <mergeCell ref="O5:O6"/>
    <mergeCell ref="I5:K5"/>
    <mergeCell ref="L5:N5"/>
    <mergeCell ref="D3:F3"/>
    <mergeCell ref="F5:F6"/>
    <mergeCell ref="C5:C6"/>
    <mergeCell ref="A5:A6"/>
    <mergeCell ref="D5:D6"/>
    <mergeCell ref="E5:E6"/>
    <mergeCell ref="B5:B6"/>
  </mergeCells>
  <phoneticPr fontId="0" type="noConversion"/>
  <dataValidations count="4">
    <dataValidation type="list" errorStyle="warning" allowBlank="1" showInputMessage="1" showErrorMessage="1" errorTitle="Chybné zadání" error="Vyber ze seznamu značku motocyklu. V případě, že se značka v seznamu nenachází kontaktujte autora programu." sqref="D13" xr:uid="{00000000-0002-0000-0600-000001000000}">
      <formula1>$S$7:$S$14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11" xr:uid="{00000000-0002-0000-0600-000002000000}">
      <formula1>$S$15:$S$19</formula1>
    </dataValidation>
    <dataValidation type="list" errorStyle="warning" allowBlank="1" showInputMessage="1" showErrorMessage="1" errorTitle="Chybné zadání" error="Vyber ze seznamu značku motocyklu. V případě, že se značka v seznamu nenachází kontaktujte autora programu." sqref="D13" xr:uid="{00000000-0002-0000-0600-000003000000}">
      <formula1>$S$16:$S$21</formula1>
    </dataValidation>
    <dataValidation type="time" errorStyle="warning" allowBlank="1" showInputMessage="1" showErrorMessage="1" errorTitle="Chybné zadání" error="Zadej čas ve tvaru mm:ss,0 !!!" sqref="G7:N15" xr:uid="{00000000-0002-0000-0600-000000000000}">
      <formula1>0</formula1>
      <formula2>0.0416666666666667</formula2>
    </dataValidation>
  </dataValidations>
  <pageMargins left="0.39370078740157483" right="0.39370078740157483" top="0.39370078740157483" bottom="0.39370078740157483" header="0" footer="0"/>
  <pageSetup paperSize="9" scale="80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1"/>
  <sheetViews>
    <sheetView topLeftCell="B1" workbookViewId="0">
      <selection activeCell="F29" sqref="F29"/>
    </sheetView>
  </sheetViews>
  <sheetFormatPr defaultColWidth="8.88671875" defaultRowHeight="13.2" x14ac:dyDescent="0.25"/>
  <cols>
    <col min="1" max="1" width="5.44140625" style="62" hidden="1" customWidth="1"/>
    <col min="2" max="2" width="5.44140625" style="62" customWidth="1"/>
    <col min="3" max="3" width="24.44140625" style="62" customWidth="1"/>
    <col min="4" max="4" width="13.33203125" style="62" customWidth="1"/>
    <col min="5" max="5" width="7.33203125" style="68" customWidth="1"/>
    <col min="6" max="6" width="7.33203125" style="62" customWidth="1"/>
    <col min="7" max="7" width="12.109375" style="62" customWidth="1"/>
    <col min="8" max="8" width="10.6640625" style="62" customWidth="1"/>
    <col min="9" max="12" width="7.33203125" style="62" customWidth="1"/>
    <col min="13" max="13" width="25.6640625" style="62" bestFit="1" customWidth="1"/>
    <col min="14" max="14" width="12.109375" style="69" customWidth="1"/>
    <col min="15" max="15" width="6.33203125" style="62" customWidth="1"/>
    <col min="16" max="16" width="8.88671875" style="62"/>
    <col min="17" max="17" width="25.6640625" style="62" hidden="1" customWidth="1"/>
    <col min="18" max="18" width="12.6640625" style="62" hidden="1" customWidth="1"/>
    <col min="19" max="16384" width="8.88671875" style="62"/>
  </cols>
  <sheetData>
    <row r="1" spans="1:29" x14ac:dyDescent="0.25">
      <c r="D1" s="63">
        <v>46291</v>
      </c>
      <c r="E1" s="64"/>
      <c r="F1" s="65"/>
      <c r="G1" s="66"/>
      <c r="N1" s="67"/>
    </row>
    <row r="2" spans="1:29" ht="13.8" thickBot="1" x14ac:dyDescent="0.3">
      <c r="P2" s="70"/>
    </row>
    <row r="3" spans="1:29" s="68" customFormat="1" ht="25.5" customHeight="1" thickBot="1" x14ac:dyDescent="0.3">
      <c r="A3" s="71"/>
      <c r="B3" s="71"/>
      <c r="C3" s="72" t="s">
        <v>5</v>
      </c>
      <c r="D3" s="712" t="s">
        <v>38</v>
      </c>
      <c r="E3" s="712"/>
      <c r="F3" s="713"/>
      <c r="G3" s="711" t="s">
        <v>39</v>
      </c>
      <c r="H3" s="712"/>
      <c r="I3" s="712"/>
      <c r="J3" s="712"/>
      <c r="K3" s="712"/>
      <c r="L3" s="712"/>
      <c r="M3" s="712"/>
      <c r="N3" s="712"/>
      <c r="O3" s="713"/>
      <c r="P3" s="73"/>
      <c r="Q3" s="73"/>
      <c r="R3" s="73"/>
      <c r="S3" s="73"/>
      <c r="T3" s="73"/>
      <c r="U3" s="73"/>
      <c r="V3" s="73"/>
      <c r="W3" s="73"/>
      <c r="AC3" s="70"/>
    </row>
    <row r="4" spans="1:29" ht="13.8" thickBot="1" x14ac:dyDescent="0.3">
      <c r="A4" s="74"/>
    </row>
    <row r="5" spans="1:29" s="75" customFormat="1" ht="15" customHeight="1" x14ac:dyDescent="0.25">
      <c r="A5" s="701"/>
      <c r="B5" s="709" t="s">
        <v>4</v>
      </c>
      <c r="C5" s="703" t="s">
        <v>0</v>
      </c>
      <c r="D5" s="705" t="s">
        <v>1</v>
      </c>
      <c r="E5" s="707" t="s">
        <v>2</v>
      </c>
      <c r="F5" s="707" t="s">
        <v>36</v>
      </c>
      <c r="G5" s="707" t="s">
        <v>37</v>
      </c>
      <c r="H5" s="707" t="s">
        <v>34</v>
      </c>
      <c r="I5" s="715" t="s">
        <v>18</v>
      </c>
      <c r="J5" s="716"/>
      <c r="K5" s="715" t="s">
        <v>19</v>
      </c>
      <c r="L5" s="718"/>
      <c r="M5" s="719" t="s">
        <v>17</v>
      </c>
      <c r="N5" s="721" t="s">
        <v>44</v>
      </c>
      <c r="O5" s="707" t="s">
        <v>3</v>
      </c>
    </row>
    <row r="6" spans="1:29" ht="15" customHeight="1" thickBot="1" x14ac:dyDescent="0.3">
      <c r="A6" s="702"/>
      <c r="B6" s="710"/>
      <c r="C6" s="704"/>
      <c r="D6" s="706"/>
      <c r="E6" s="708"/>
      <c r="F6" s="714"/>
      <c r="G6" s="717"/>
      <c r="H6" s="714"/>
      <c r="I6" s="76" t="s">
        <v>6</v>
      </c>
      <c r="J6" s="77" t="s">
        <v>7</v>
      </c>
      <c r="K6" s="76" t="s">
        <v>6</v>
      </c>
      <c r="L6" s="78" t="s">
        <v>7</v>
      </c>
      <c r="M6" s="720"/>
      <c r="N6" s="722"/>
      <c r="O6" s="723"/>
      <c r="Q6" s="62" t="s">
        <v>11</v>
      </c>
    </row>
    <row r="7" spans="1:29" s="427" customFormat="1" x14ac:dyDescent="0.25">
      <c r="A7" s="414">
        <v>69</v>
      </c>
      <c r="B7" s="415">
        <v>4</v>
      </c>
      <c r="C7" s="416" t="s">
        <v>160</v>
      </c>
      <c r="D7" s="417" t="s">
        <v>24</v>
      </c>
      <c r="E7" s="418" t="s">
        <v>49</v>
      </c>
      <c r="F7" s="419">
        <v>0.41666666666666669</v>
      </c>
      <c r="G7" s="420"/>
      <c r="H7" s="421"/>
      <c r="I7" s="477">
        <v>2.3900462962962964E-3</v>
      </c>
      <c r="J7" s="422"/>
      <c r="K7" s="489">
        <v>1.7122685185185186E-3</v>
      </c>
      <c r="L7" s="423"/>
      <c r="M7" s="424"/>
      <c r="N7" s="425">
        <f>IF(OR(H7&gt;TIME(0,30,0),M7&lt;&gt;""),"XXXXX",SUM(G7:L7))</f>
        <v>4.1023148148148147E-3</v>
      </c>
      <c r="O7" s="426">
        <f>IF(OR(H7&gt;TIME(0,30,0),M7&lt;&gt;""),"D",RANK(N7,$N$7:$N$11,40))</f>
        <v>1</v>
      </c>
      <c r="Q7" s="427" t="s">
        <v>15</v>
      </c>
      <c r="R7" s="427" t="s">
        <v>21</v>
      </c>
    </row>
    <row r="8" spans="1:29" s="427" customFormat="1" x14ac:dyDescent="0.25">
      <c r="A8" s="428"/>
      <c r="B8" s="429">
        <v>1</v>
      </c>
      <c r="C8" s="430" t="s">
        <v>53</v>
      </c>
      <c r="D8" s="382" t="s">
        <v>24</v>
      </c>
      <c r="E8" s="431" t="s">
        <v>49</v>
      </c>
      <c r="F8" s="432">
        <v>0.41666666666666669</v>
      </c>
      <c r="G8" s="433"/>
      <c r="H8" s="434"/>
      <c r="I8" s="478">
        <v>2.3587962962962963E-3</v>
      </c>
      <c r="J8" s="435"/>
      <c r="K8" s="445">
        <v>1.7653935185185186E-3</v>
      </c>
      <c r="L8" s="436"/>
      <c r="M8" s="402"/>
      <c r="N8" s="425">
        <f>IF(OR(H8&gt;TIME(0,30,0),M8&lt;&gt;""),"XXXXX",SUM(G8:L8))</f>
        <v>4.1241898148148149E-3</v>
      </c>
      <c r="O8" s="426">
        <f>IF(OR(H8&gt;TIME(0,30,0),M8&lt;&gt;""),"D",RANK(N8,$N$7:$N$11,40))</f>
        <v>2</v>
      </c>
    </row>
    <row r="9" spans="1:29" s="427" customFormat="1" ht="13.8" thickBot="1" x14ac:dyDescent="0.3">
      <c r="A9" s="437"/>
      <c r="B9" s="607">
        <v>3</v>
      </c>
      <c r="C9" s="506" t="s">
        <v>61</v>
      </c>
      <c r="D9" s="608" t="s">
        <v>24</v>
      </c>
      <c r="E9" s="609" t="s">
        <v>49</v>
      </c>
      <c r="F9" s="610">
        <v>0.41666666666666669</v>
      </c>
      <c r="G9" s="611"/>
      <c r="H9" s="612"/>
      <c r="I9" s="613">
        <v>2.4560185185185184E-3</v>
      </c>
      <c r="J9" s="614"/>
      <c r="K9" s="615">
        <v>1.9570601851851854E-3</v>
      </c>
      <c r="L9" s="616"/>
      <c r="M9" s="411"/>
      <c r="N9" s="617">
        <f>IF(OR(H9&gt;TIME(0,30,0),M9&lt;&gt;""),"XXXXX",SUM(G9:L9))</f>
        <v>4.4130787037037038E-3</v>
      </c>
      <c r="O9" s="618">
        <f>IF(OR(H9&gt;TIME(0,30,0),M9&lt;&gt;""),"D",RANK(N9,$N$7:$N$11,40))</f>
        <v>3</v>
      </c>
      <c r="Q9" s="427" t="s">
        <v>16</v>
      </c>
      <c r="R9" s="427" t="s">
        <v>33</v>
      </c>
    </row>
    <row r="10" spans="1:29" x14ac:dyDescent="0.25">
      <c r="B10" s="79"/>
      <c r="C10" s="79"/>
      <c r="D10" s="79"/>
      <c r="E10" s="80"/>
      <c r="F10" s="79"/>
      <c r="G10" s="81"/>
      <c r="H10" s="82"/>
      <c r="I10" s="83"/>
      <c r="J10" s="81"/>
      <c r="K10" s="81"/>
      <c r="L10" s="81"/>
      <c r="M10" s="79"/>
      <c r="N10" s="84"/>
      <c r="O10" s="85"/>
    </row>
    <row r="11" spans="1:29" x14ac:dyDescent="0.25">
      <c r="B11" s="86"/>
      <c r="F11" s="87"/>
      <c r="G11" s="88"/>
      <c r="H11" s="89"/>
      <c r="I11" s="88"/>
      <c r="J11" s="88"/>
      <c r="K11" s="88"/>
      <c r="L11" s="88"/>
      <c r="N11" s="90"/>
      <c r="O11" s="91"/>
    </row>
  </sheetData>
  <sortState xmlns:xlrd2="http://schemas.microsoft.com/office/spreadsheetml/2017/richdata2" ref="B7:O9">
    <sortCondition ref="O7:O9"/>
  </sortState>
  <mergeCells count="15">
    <mergeCell ref="G3:O3"/>
    <mergeCell ref="H5:H6"/>
    <mergeCell ref="I5:J5"/>
    <mergeCell ref="F5:F6"/>
    <mergeCell ref="G5:G6"/>
    <mergeCell ref="K5:L5"/>
    <mergeCell ref="M5:M6"/>
    <mergeCell ref="N5:N6"/>
    <mergeCell ref="O5:O6"/>
    <mergeCell ref="D3:F3"/>
    <mergeCell ref="A5:A6"/>
    <mergeCell ref="C5:C6"/>
    <mergeCell ref="D5:D6"/>
    <mergeCell ref="E5:E6"/>
    <mergeCell ref="B5:B6"/>
  </mergeCells>
  <phoneticPr fontId="0" type="noConversion"/>
  <dataValidations count="1">
    <dataValidation type="time" errorStyle="warning" allowBlank="1" showInputMessage="1" showErrorMessage="1" errorTitle="Chybné zadání" error="Zadej čas ve tvaru mm:ss,0 !!!" sqref="G7:L11" xr:uid="{00000000-0002-0000-0700-000000000000}">
      <formula1>0</formula1>
      <formula2>0.0416666666666667</formula2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9</vt:i4>
      </vt:variant>
    </vt:vector>
  </HeadingPairs>
  <TitlesOfParts>
    <vt:vector size="17" baseType="lpstr">
      <vt:lpstr>Vet.klas. S</vt:lpstr>
      <vt:lpstr>Vet.klas.</vt:lpstr>
      <vt:lpstr>Vet.s</vt:lpstr>
      <vt:lpstr>Vet. B</vt:lpstr>
      <vt:lpstr>Vet. A</vt:lpstr>
      <vt:lpstr>Kat. III</vt:lpstr>
      <vt:lpstr>Kat II.</vt:lpstr>
      <vt:lpstr>Kat I.</vt:lpstr>
      <vt:lpstr>'Kat. III'!Názvy_tisku</vt:lpstr>
      <vt:lpstr>'Kat I.'!Oblast_tisku</vt:lpstr>
      <vt:lpstr>'Kat II.'!Oblast_tisku</vt:lpstr>
      <vt:lpstr>'Kat. III'!Oblast_tisku</vt:lpstr>
      <vt:lpstr>'Vet. A'!Oblast_tisku</vt:lpstr>
      <vt:lpstr>'Vet. B'!Oblast_tisku</vt:lpstr>
      <vt:lpstr>Vet.klas.!Oblast_tisku</vt:lpstr>
      <vt:lpstr>'Vet.klas. S'!Oblast_tisku</vt:lpstr>
      <vt:lpstr>Vet.s!Oblast_tisku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Chaloupka</dc:creator>
  <cp:lastModifiedBy>Martin Mihálik</cp:lastModifiedBy>
  <cp:lastPrinted>2026-09-26T14:18:36Z</cp:lastPrinted>
  <dcterms:created xsi:type="dcterms:W3CDTF">2004-09-30T06:50:42Z</dcterms:created>
  <dcterms:modified xsi:type="dcterms:W3CDTF">2026-09-28T06:47:56Z</dcterms:modified>
</cp:coreProperties>
</file>